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9675" activeTab="0"/>
  </bookViews>
  <sheets>
    <sheet name="Υπόλοιπα Kωδικών Εξόδων" sheetId="1" r:id="rId1"/>
  </sheets>
  <definedNames/>
  <calcPr fullCalcOnLoad="1"/>
</workbook>
</file>

<file path=xl/sharedStrings.xml><?xml version="1.0" encoding="utf-8"?>
<sst xmlns="http://schemas.openxmlformats.org/spreadsheetml/2006/main" count="7926" uniqueCount="4723">
  <si>
    <t>ΕΛΛΗΝΙΚΗ ΔΗΜΟΚΡΑΤΙΑ</t>
  </si>
  <si>
    <t>Οικονομικό Έτος</t>
  </si>
  <si>
    <t>2017</t>
  </si>
  <si>
    <t>ΝΟΜΟΣ ΛΑΡΙΣΑΣ</t>
  </si>
  <si>
    <t>ΔΗΜΟΣ ΛΑΡΙΣΑΙΩΝ</t>
  </si>
  <si>
    <t>Υπόλοιπα Kωδικών Εξόδων</t>
  </si>
  <si>
    <t>Υπόλοιπο (Διαμορφωθέντα - Τιμολ/θέντα)</t>
  </si>
  <si>
    <t>ΚΕΦΑΛΑΙΟ Α: ΛΕΙΤΟΥΡΓΙΚΕΣ ΔΑΠΑΝΕΣ ΧΡΗΣΗΣ</t>
  </si>
  <si>
    <t>Κωδικός</t>
  </si>
  <si>
    <t>Περιγραφή</t>
  </si>
  <si>
    <t>Λογαριασμός ΓΛ</t>
  </si>
  <si>
    <t>Περιγραφή Λογαριασμού ΓΛ</t>
  </si>
  <si>
    <t>Διαμορφωθέντα</t>
  </si>
  <si>
    <t>Εγκριθέντα</t>
  </si>
  <si>
    <t>Δεσμευθέντα</t>
  </si>
  <si>
    <t>Ανατροπές</t>
  </si>
  <si>
    <t>Αποδεσμεύσεις</t>
  </si>
  <si>
    <t>Εντ/θέντα</t>
  </si>
  <si>
    <t>Τιμολ/θέντα</t>
  </si>
  <si>
    <t>Πληρωθέντα</t>
  </si>
  <si>
    <t>Υπόλοιπο</t>
  </si>
  <si>
    <t>ΥΠΗΡΕΣΙΑ : 00 Γενικές Υπηρεσίες</t>
  </si>
  <si>
    <t>6</t>
  </si>
  <si>
    <t>Έξοδα χρήσης</t>
  </si>
  <si>
    <t>60</t>
  </si>
  <si>
    <t>Αμοιβές και έξοδα προσωπικού</t>
  </si>
  <si>
    <t>603</t>
  </si>
  <si>
    <t xml:space="preserve">Αποδοχές υπαλλήλων ειδικών θέσεων </t>
  </si>
  <si>
    <t>00.6031.00002</t>
  </si>
  <si>
    <t>ΑΜΟΙΒΕΣ ΕΙΔ.ΣΥΜΒ-ΣΥΝΕΡΓ-ΙΔ.ΔΗΜΑΡΧΟΥ</t>
  </si>
  <si>
    <t>60.03.31.01</t>
  </si>
  <si>
    <t>AΜΟΙΒΕΣ ΜΕΤΑΚΛΗΤΩΝ ΥΠΑΛΛΗΛΩΝ</t>
  </si>
  <si>
    <t>00.6031.00003</t>
  </si>
  <si>
    <t>ΑΜΟΙΒΕΣ ΝΟΜΙΚΩΝ</t>
  </si>
  <si>
    <t>60.03.31.02</t>
  </si>
  <si>
    <t>AΜΟΙΒΕΣ ΝΟΜΙΚΩΝ</t>
  </si>
  <si>
    <t>00.6031.00005</t>
  </si>
  <si>
    <t>ΑΜΟΙΒΗ ΓΕΝΙΚΟΥ ΓΡΑΜΜΑΤΕΑ</t>
  </si>
  <si>
    <t>60.03.31.06</t>
  </si>
  <si>
    <t>ΣΥΝΟΛΟ 603</t>
  </si>
  <si>
    <t>605</t>
  </si>
  <si>
    <t>ΕΡΓΟΔΟΤΙΚΕΣ ΕΙΣΦΟΡΕΣ ΔΗΜΩΝ ΚΟΙΝΩΝΙΚΗΣ ΑΣΦΑΛΙΣΗΣ</t>
  </si>
  <si>
    <t>00.6053.00001</t>
  </si>
  <si>
    <t>ΕΡΓΟΔΟΤΙΚΕΣ ΕΙΣΦΟΡΕΣ ΥΠΑΛΛΗΛΩΝ ΕΙΔΙΚΩΝ ΘΕΣΕΩΝ</t>
  </si>
  <si>
    <t>60.05.53.00</t>
  </si>
  <si>
    <t>ΕΡΓΟΔΟΤΙΚΕΣ ΕΙΣΦΟΡΕΣ ΕΙΔΙΚΩΝ ΘΕΣΕΩΝ</t>
  </si>
  <si>
    <t>00.6053.00002</t>
  </si>
  <si>
    <t>ΕΡΓΟΔΟΤIΚΕΣ ΕΙΣΦΟΡΕΣ ΝΟΜΙΚΩΝ</t>
  </si>
  <si>
    <t>60.05.53.01</t>
  </si>
  <si>
    <t>ΤΑΜΕΙΟ ΝΟΜΙΚΩΝ ΕΡΓΟΔΟΤΗ</t>
  </si>
  <si>
    <t>00.6053.00003</t>
  </si>
  <si>
    <t xml:space="preserve">ΛΟΙΠΑ ΤΑΜΕΙΑ ΝΟΜΙΚΩΝ </t>
  </si>
  <si>
    <t>60.05.53.02</t>
  </si>
  <si>
    <t>ΛΟΙΠΑ ΤΑΜΕΙΑ ΝΟΜΙΚΩΝ - ΕΞΟΔΟ</t>
  </si>
  <si>
    <t>00.6056.00002</t>
  </si>
  <si>
    <t>ΤΑΔΚΥ-ΤΕΑΔΥ 3% ΕΡΓΟΔ. (ΠΑΡΑΚΡ. ΑΠΟ ΚΑΠ)</t>
  </si>
  <si>
    <t>60.05.56.02</t>
  </si>
  <si>
    <t>ΕΤΗΣΙΑ ΕΙΣΦΟΡΑ ΣΤΟ ΤΑΔΚΥ-ΤΕΑΔΥ</t>
  </si>
  <si>
    <t>00.6056.00003</t>
  </si>
  <si>
    <t>ΤΑΔΚΥ - ΤΠΔΥ 1% ΕΡΓΟΔ. (ΠΑΡΑΚΡ. ΑΠΟ ΚΑΠ)</t>
  </si>
  <si>
    <t>60.05.56.03</t>
  </si>
  <si>
    <t>ΕΤΗΣΙΑ ΕΙΣΦΟΡΑ ΣΤΟ ΤΑΔΚΥ-ΤΠΔΥ</t>
  </si>
  <si>
    <t>ΣΥΝΟΛΟ 605</t>
  </si>
  <si>
    <t>607</t>
  </si>
  <si>
    <t>Δαπάνες πρόσληψης, εκπαίδευσης και επιμόρφωσης προσωπικού</t>
  </si>
  <si>
    <t>00.6073.00001</t>
  </si>
  <si>
    <t>ΕΚΠΑΙΔΕΥΤΙΚΑ ΣΕΜΙΝΑΡΙΑ</t>
  </si>
  <si>
    <t>60.07.73.00</t>
  </si>
  <si>
    <t>00.6073.05001</t>
  </si>
  <si>
    <t xml:space="preserve">ΕΚΠΑΙΔΕΥΤΙΚΑ ΣΕΜΙΝΑΡΙΑ Δ/ΝΣΗΣ ΑΘΛΗΤ ΠΟΛ &amp; ΚΟΙΝΩΝΙΚΗΣ ΠΟΛΙΤΙΚΗΣ </t>
  </si>
  <si>
    <t>60.07.73.51</t>
  </si>
  <si>
    <t>ΕΚΠΑΙΔΕΥΤΙΚΑ ΣΕΜΙΝΑΡΙΑ ΤΜΗΜΑ ΠΑΙΔΙΚΩΝ ΣΤΑΘΜΩΝ</t>
  </si>
  <si>
    <t>00.6073.35001</t>
  </si>
  <si>
    <t>ΕΚΠΑΙΔΕΥΤΙΚΑ ΣΕΜΙΝΑΡΙΑ ΛΑΟΓΡΑΦΙΚΟΥ</t>
  </si>
  <si>
    <t>60.07.73.58</t>
  </si>
  <si>
    <t>ΣΥΝΟΛΟ 607</t>
  </si>
  <si>
    <t>ΣΥΝΟΛΟ 60</t>
  </si>
  <si>
    <t>61</t>
  </si>
  <si>
    <t>Αμοιβές αιρετών και τρίτων</t>
  </si>
  <si>
    <t>611</t>
  </si>
  <si>
    <t>Αμοιβές και έξοδα ελευθέρων επαγγελματιών</t>
  </si>
  <si>
    <t>00.6111.00003</t>
  </si>
  <si>
    <t>ΑΜΟΙΒΕΣ ΝΟΜΙΚΩΝ (ΕΚΤΟΣ ΔΗΜΟΥ)</t>
  </si>
  <si>
    <t>61.00.11.03</t>
  </si>
  <si>
    <t>00.6116.00001</t>
  </si>
  <si>
    <t>ΑΜΟΙΒΕΣ ΔΙΚΑΣΤΙΚΩΝ ΕΠΙΜΕΛΗΤΩΝ</t>
  </si>
  <si>
    <t>61.00.16.00</t>
  </si>
  <si>
    <t>00.6117.00004</t>
  </si>
  <si>
    <t>ΑΜΟΙΒΗ ΕΠΑΓΓΕΛΜΑΤΙΩΝ ΤΥΠΟΥ</t>
  </si>
  <si>
    <t>61.00.17.19</t>
  </si>
  <si>
    <t>00.6117.00005</t>
  </si>
  <si>
    <t>ΑΜΟΙΒΗ ΤΕΧΝΙΚΟΥ ΑΣΦΑΛΕΙΑΣ</t>
  </si>
  <si>
    <t>61.00.17.11</t>
  </si>
  <si>
    <t>00.6117.00006</t>
  </si>
  <si>
    <t>ΑΜΟΙΒΕΣ ΓΙΑ ΥΠΗΡΕΣΙΕΣ ΑΠΟΛΥΜΑΝΣΗΣ ΔΗΜΟΤΙΚΩΝ ΧΩΡΩΝ</t>
  </si>
  <si>
    <t>61.00.17.12</t>
  </si>
  <si>
    <t>00.6117.00007</t>
  </si>
  <si>
    <t>ΑΠΟΜΑΓΝΗΤΟΦΩΝΗΣΗ ΠΡΑΚΤΙΚΩΝ ΔΗΜΟΤΙΚΟΥ ΣΥΜΒΟΥΛΙΟΥ</t>
  </si>
  <si>
    <t>61.00.17.14</t>
  </si>
  <si>
    <t>00.6117.20001</t>
  </si>
  <si>
    <t xml:space="preserve">ΣΥΜΒΑΣΕΙΣ ΕΡΓΟΥ </t>
  </si>
  <si>
    <t>61.00.17.18</t>
  </si>
  <si>
    <t>ΣΥΜΒΑΣΕΙΣ ΕΡΓΟΥ -ΔΗΜΟΣΙΟΓΡΑΦΟΣ</t>
  </si>
  <si>
    <t>ΣΥΝΟΛΟ 611</t>
  </si>
  <si>
    <t>612</t>
  </si>
  <si>
    <t>Δαπάνες αιρετών</t>
  </si>
  <si>
    <t>00.6121.00001</t>
  </si>
  <si>
    <t>ΑΝΤΙΜΙΣΘΙΑ ΔΗΜΑΡΧΟΥ</t>
  </si>
  <si>
    <t>61.01.21.00</t>
  </si>
  <si>
    <t>EΞΟΔΑ ΠΑΡΑΣΤΑΣΕΩΣ ΔΗΜΑΡΧΟΥ</t>
  </si>
  <si>
    <t>00.6121.00002</t>
  </si>
  <si>
    <t>ΑΝΤΙΜΙΣΘΙΑ ΑΝΤΙΔΗΜΑΡΧΩΝ-ΠΡΟΕΔΡΟΥ ΔΣ</t>
  </si>
  <si>
    <t>61.01.21.01</t>
  </si>
  <si>
    <t>ΕΞΟΔΑ ΠΑΡΑΣΤ.ΑΝΤΙΔΗΜΑΡΧΩΝ-ΠΡΟΕΔΡ.ΔΣ</t>
  </si>
  <si>
    <t>00.6121.00003</t>
  </si>
  <si>
    <t>ΕΞΟΔΑ ΠΑΡΑΣΤΑΣΗΣ ΠΡΟΕΔΡΩΝ ΔΗΜΟΤΙΚΩΝ  ΚΟΙΝΟΤΗΤΩΝ</t>
  </si>
  <si>
    <t>61.01.21.02</t>
  </si>
  <si>
    <t>ΕΞΟΔΑ ΠΑΡΑΣΤΑΣΗΣ ΠΡΟΕΔΡΩΝ ΔΗΜΟΤΙΚΩΝ ΔΙΑΜΕΡΙΣΜΑΤΩΝ</t>
  </si>
  <si>
    <t>00.6123.00001</t>
  </si>
  <si>
    <t>ΕΞΟΔΑ ΚΙΝΗΣΗΣ ΠΡΟΕΔΡΩΝ ΔΗΜΟΤΙΚΩΝ ΣΥΜΒΟΥΛΙΩΝ (ΑΡ.4 Ν 2539/97)</t>
  </si>
  <si>
    <t>61.01.23.00</t>
  </si>
  <si>
    <t>ΕΞΟΔΑ ΚΙΝΗΣΗΣ ΠΡΟΕΔΡΩΝ Δ.Σ. (ΑΡ.4 Ν.2539/97)</t>
  </si>
  <si>
    <t>00.6124.00001</t>
  </si>
  <si>
    <t>ΕΞΟΔΑ ΚΗΔΕΙΑΣ ΔΗΜΑΡΧΩΝ &amp; ΠΡΟΕΔΡΩΝ ΚΟΙΝΟΤΗΤΩΝ (ΑΡ.175 ΔΚΚ Ν 2685/99)</t>
  </si>
  <si>
    <t>61.01.24.00</t>
  </si>
  <si>
    <t xml:space="preserve">ΕΞΟΔΑ ΚΗΔΕΙΑΣ ΔΗΜΑΡΧΩΝ </t>
  </si>
  <si>
    <t>00.6126.00001</t>
  </si>
  <si>
    <t>ΕΡΓΟΔΟΤΙΚΕΣ  ΕΙΣΦΟΡΕΣ ΕΠΙ ΤΩΝ ΕΞΟΔΩΝ ΠΑΡΑΣΤΑΣΗΣ &amp; ΛΟΙΠΩΝ ΠΑΡΟΧΩΝ ΣΕ ΤΡΙΤΟΥΣ</t>
  </si>
  <si>
    <t>61.02.26.00</t>
  </si>
  <si>
    <t>ΕΡΓΟΔ.ΕΙΣΦ.ΣΤΑ ΕΞ.ΠΑΡΑΣΤΑΣΗΣ &amp; Λ.ΠΑΡΟΧΩΝ ΑΙΡΕΤΩΝ (</t>
  </si>
  <si>
    <t>ΣΥΝΟΛΟ 612</t>
  </si>
  <si>
    <t>613</t>
  </si>
  <si>
    <t>Αμοιβές τρίτων μη Ελεύθερων Επαγγελματιών</t>
  </si>
  <si>
    <t>00.6132.90001</t>
  </si>
  <si>
    <t>ΑΜΟΙΒΕΣ ΕΠΙΤΡΟΠΩΝ ΑΞΙΟΛΟΓΗΣΗΣ ΔΙΑΓΩΝΙΣΜΟΥ</t>
  </si>
  <si>
    <t>61.98.32.00</t>
  </si>
  <si>
    <t>ΑΠΟΖΗΜΙΩΣΗ ΛΟΓΩ ΣΥΜΜΕΤΟΧΗΣ ΣΕ ΣΥΜΒΟΥΛΙΑ &amp;ΕΠΙΤΡΟΠΕΣ</t>
  </si>
  <si>
    <t>00.6133.00001</t>
  </si>
  <si>
    <t>ΑΠΟΖΗΜΙΩΣΗ ΜΕΛΩΝ &amp; ΓΡΑΜΜΑΤΕΩΣ ΦΟΡΟΛΟΓΙΚΩΝ ΕΠΙΤΡΟΠΩΝ</t>
  </si>
  <si>
    <t>61.98.33.00</t>
  </si>
  <si>
    <t>ΑΠΟΖΗΜΙΩΣΕΙΣ ΜΕΛΩΝ &amp; ΓΡΑΜΜΑΤΕΩΣ ΦΟΡΟΛΟΓ. ΕΠΙΤΡΟΠΩΝ</t>
  </si>
  <si>
    <t>ΣΥΝΟΛΟ 613</t>
  </si>
  <si>
    <t>615</t>
  </si>
  <si>
    <t>Έξοδα βεβαίωσης και είσπραξης</t>
  </si>
  <si>
    <t>00.6151.00001</t>
  </si>
  <si>
    <t>ΔΕΗ 2% ΓΙΑ ΔΗΜΟΤΙΚΑ ΤΕΛΗ &amp; ΔΗΜΟΤΙΚΟ ΦΟΡΟ</t>
  </si>
  <si>
    <t>61.98.51.00</t>
  </si>
  <si>
    <t>ΔΙΚ.ΔEH ΕΙΣΠΡ.TΕΛΩΝ ΚΑΘ-ΦΩΤΙΣΜ</t>
  </si>
  <si>
    <t>00.6154.00001</t>
  </si>
  <si>
    <t>ΛΟΙΠΑ ΕΞΟΔΑ ΒΕΒΑΙΩΣΗΣ &amp; ΕΙΣΠΡΑΞΗΣ</t>
  </si>
  <si>
    <t>61.98.54.00</t>
  </si>
  <si>
    <t>ΣΥΝΟΛΟ 615</t>
  </si>
  <si>
    <t>616</t>
  </si>
  <si>
    <t>Λοπές Αμοιβές και έξοδα τρίτων</t>
  </si>
  <si>
    <t>00.6162.00001</t>
  </si>
  <si>
    <t xml:space="preserve">ΕΙΣΦΟΡΕΣ ΑΣΦΑΛΙΣΤΙΚΩΝ ΤΑΜΕΙΩΝ ΙΚΑ ΑΠΟ ΠΡΟΓΡΑΜΜΑΤΑ ΟΑΕΔ </t>
  </si>
  <si>
    <t>61.98.62.00</t>
  </si>
  <si>
    <t>ΕΡΓΟΔΟΤΙΚΕΣ ΕΙΣΦΟΡΕΣ ΑΣΚΟΥΜΕΝΩΝ ΟΑΕΔ</t>
  </si>
  <si>
    <t>ΣΥΝΟΛΟ 616</t>
  </si>
  <si>
    <t>ΣΥΝΟΛΟ 61</t>
  </si>
  <si>
    <t>62</t>
  </si>
  <si>
    <t>Παροχές τρίτων</t>
  </si>
  <si>
    <t>622</t>
  </si>
  <si>
    <t>Επικοινωνίες</t>
  </si>
  <si>
    <t>00.6221.00001</t>
  </si>
  <si>
    <t>ΤΑΧΥΔΡΟΜΙΚΑ ΤΕΛΗ</t>
  </si>
  <si>
    <t>62.03.21.00</t>
  </si>
  <si>
    <t>TΑΧΥΔΡΟΜΙΚΑ ΤΕΛΗ</t>
  </si>
  <si>
    <t>00.6222.00001</t>
  </si>
  <si>
    <t>ΤΗΛΕΦ.-ΤΗΛΕΓ.-ΤΗΛ.ΤΕΛΗ</t>
  </si>
  <si>
    <t>62.03.22.00</t>
  </si>
  <si>
    <t>TΗΛΕΦ-TΗΛΕΓΡ-TΗΛΕΤΥΠΙΚΑ EΣΩΤΕΡ</t>
  </si>
  <si>
    <t>00.6222.35000</t>
  </si>
  <si>
    <t>ΤΗΛΕΦ.-ΤΗΛΕΓ.-ΤΗΛ.ΤΕΛΗ ΛΑΟΓΡΑΦΙΚΟ</t>
  </si>
  <si>
    <t>62.03.22.58</t>
  </si>
  <si>
    <t>00.6223.00001</t>
  </si>
  <si>
    <t>ΚΙΝΗΤΗ ΤΗΛΕΦΩΝΙΑ</t>
  </si>
  <si>
    <t>62.03.23.00</t>
  </si>
  <si>
    <t xml:space="preserve">ΚΙΝΗΤΗ ΤΗΛΕΦΩΝΙΑ </t>
  </si>
  <si>
    <t>00.6223.00002</t>
  </si>
  <si>
    <t>ΛΟΙΠΕΣ ΕΠΙΚΟΙΝΩΝΙΕΣ-ΠΑΡΑΚΟΛΟΥΘΗΣΗ ΑΣΤΕΓΩΝ(ΠΡΟΝΟΙΑ)</t>
  </si>
  <si>
    <t>62.03.23.55</t>
  </si>
  <si>
    <t>ΚΙΝΗΤΗ ΤΗΛΕΦΩΝΙΑ ΠΡΟΝΟΙΑ ΑΣΤΕΓΟΙ</t>
  </si>
  <si>
    <t>00.6224.00001</t>
  </si>
  <si>
    <t>ΛΟΙΠΕΣ ΕΠΙΚΟΙΝΩΝΙΕΣ</t>
  </si>
  <si>
    <t>62.03.24.00</t>
  </si>
  <si>
    <t>00.6224.00002</t>
  </si>
  <si>
    <t xml:space="preserve">ΚΑΡΤΟΣΥΜΒΟΛΑΙΑ ΓΙΑ ΡΟΜΠΟΤΙΚΟΥΣ ΚΑΔΟΥΣ </t>
  </si>
  <si>
    <t>62.03.24.20</t>
  </si>
  <si>
    <t>ΣΥΝΟΛΟ 622</t>
  </si>
  <si>
    <t>ΣΥΝΟΛΟ 62</t>
  </si>
  <si>
    <t>63</t>
  </si>
  <si>
    <t>ΦΟΡΟΙ ΤΕΛΗ</t>
  </si>
  <si>
    <t>631</t>
  </si>
  <si>
    <t>Φόροι</t>
  </si>
  <si>
    <t>00.6311.00001</t>
  </si>
  <si>
    <t>ΦΟΡΟΙ ΤΟΚΩΝ</t>
  </si>
  <si>
    <t>63.00.11.00</t>
  </si>
  <si>
    <t>ΣΥΝΟΛΟ 631</t>
  </si>
  <si>
    <t>633</t>
  </si>
  <si>
    <t>Διάφοροι φόροι και τέλη</t>
  </si>
  <si>
    <t>00.6331.00001</t>
  </si>
  <si>
    <t>ΛΟΙΠΟΙ ΦΟΡΟΙ ΚΑΙ ΤΕΛΗ</t>
  </si>
  <si>
    <t>63.98.31.00</t>
  </si>
  <si>
    <t>ΛΟΙΠΟΙ ΦΟΡΟΙ ΤΕΛΗ</t>
  </si>
  <si>
    <t>00.6331.00002</t>
  </si>
  <si>
    <t>ΤΕΛΟΣ ΚΤΗΜΑΤΟΓΡΑΦΗΣΕΩΝ ΚΛΠ ΠΟΛΕΟΔΟΜΙΚΩΝ ΡΥΘΜΙΣΕΩΝ</t>
  </si>
  <si>
    <t>63.98.31.02</t>
  </si>
  <si>
    <t>ΤΕΛΟΣ ΚΤΗΜΑΤΟΓΡΑΦΗΣΗΣ</t>
  </si>
  <si>
    <t>00.6331.00004</t>
  </si>
  <si>
    <t>ΤΕΛΟΣ  ΑΕΠΙ ΑΝΩΝΥΜΟΣ ΕΤΑΙΡΕΙΑ ΠΝΕΥΜΑΤΙΚΗΣ ΙΔΙΟΚΤΗΣΙΑΣ</t>
  </si>
  <si>
    <t>63.98.31.10</t>
  </si>
  <si>
    <t>ΤΕΛΟΣ  ΑΕΠΙ ΑΝΩΝΥΜΟΣ ΕΤΑΙΡΕΙΑ ΠΝΕΥΜΑΤΙΚΗΣ ΙΔΙΟΚΤΗΣ</t>
  </si>
  <si>
    <t>00.6331.00006</t>
  </si>
  <si>
    <t xml:space="preserve">ΦΟΡΟΣ ΑΚΙΝΗΤΗΣ ΠΕΡΙΟΥΣΙΑΣ   (ΕΝΦΙΑ) </t>
  </si>
  <si>
    <t>63.98.31.06</t>
  </si>
  <si>
    <t>ΕΝΙΑΙΟΣ ΦΟΡΟΣ ΙΔΙΟΚΤΗΣΙΑΣ ΑΚΙΝΗΤΩΝ(ΕΝ.Φ.Ι.Α)</t>
  </si>
  <si>
    <t>00.6331.00008</t>
  </si>
  <si>
    <t>ΤΕΛΗ ΤΑΧΥΠΛΗΡΩΜΗΣ ΚΟΚ (ΕΛΤΑ)</t>
  </si>
  <si>
    <t>63.98.31.07</t>
  </si>
  <si>
    <t>ΤΕΛΗ ΕΙΣΠΡΑΞΗΣ ΠΡΟΣΤΙΜΩΝ ΚΟΚ (ΕΛΤΑ)</t>
  </si>
  <si>
    <t>00.6331.00009</t>
  </si>
  <si>
    <t>ΤΕΛΟΣ ΥΠΑΓΩΓΗΣ ΣΤΗ ΡΥΘΜΙΣΗ ΑΥΘΑΙΡΕΤΩΝ</t>
  </si>
  <si>
    <t>63.98.31.08</t>
  </si>
  <si>
    <t>00.6331.00010</t>
  </si>
  <si>
    <t xml:space="preserve">ΤΕΛΟΣ ΧΡΗΣΗΣ ΡΑΔΙΟΣΥΧΝΟΤΗΤΩΝ ΣΤΑΘΕΡΗΣ ΥΠΗΡΕΣΙΑΣ </t>
  </si>
  <si>
    <t>63.98.31.11</t>
  </si>
  <si>
    <t>ΣΥΝΟΛΟ 633</t>
  </si>
  <si>
    <t>ΣΥΝΟΛΟ 63</t>
  </si>
  <si>
    <t>64</t>
  </si>
  <si>
    <t>Λοιπά γενικά έξοδα</t>
  </si>
  <si>
    <t>642</t>
  </si>
  <si>
    <t>Οδοιπορικά έξοδα και έξοδα ταξιδίων</t>
  </si>
  <si>
    <t>00.6421.00001</t>
  </si>
  <si>
    <t>ΟΔΟΙΠΟΡΙΚΑ ΕΞΟΔΑ &amp; ΑΠΟΖΗΜΙΩΣΗ ΜΕΤΑΚΙΝΟΥΜΕΝΩΝ ΑΙΡΕΤΩΝ</t>
  </si>
  <si>
    <t>64.01.21.00</t>
  </si>
  <si>
    <t>ΟΔΟΙΠ.ΕΞΟΔΑ-ΑΠΟΖ.ΜΕΤΑΚ.AΙΡ.AΡΧ</t>
  </si>
  <si>
    <t>00.6423.00001</t>
  </si>
  <si>
    <t>ΟΔΟΙΠΟΡΙΚΑ ΕΞΟΔΑ &amp; ΑΠΟΖΗΜΙΩΣΗ ΤΡΙΤΩΝ</t>
  </si>
  <si>
    <t>64.01.23.00</t>
  </si>
  <si>
    <t>ΟΔΟΙΠΟΡΙΚΑ ΕΞΟΔΑ ΚΑΙ ΑΠΟΖΗΜΙΩΣΗ ΤΡΙΤΩΝ</t>
  </si>
  <si>
    <t>ΣΥΝΟΛΟ 642</t>
  </si>
  <si>
    <t>643</t>
  </si>
  <si>
    <t>Δημόσιες σχέσεις (έξοδα εκθέσεων προβολής και διαφήμισης)</t>
  </si>
  <si>
    <t>00.6431.00001</t>
  </si>
  <si>
    <t>ΕΞΟΔΑ ΕΝΗΜΕΡΩΣΗΣ &amp; ΠΡΟΒΟΛΗΣ ΔΡΑΣΤΗΡΙΟΤΗΤΩΝ ΤΟΥ ΔΗΜΟΥ</t>
  </si>
  <si>
    <t>64.02.31.00</t>
  </si>
  <si>
    <t>ΕΞΟΔΑ ΕΝΗΜΕΡΩΣΕΩΣ ΚΑΙ ΠΡΟΒΟΛΗΣ ΔΡΑΣΤΗΡΙΟΤΗΤΩΝ</t>
  </si>
  <si>
    <t>00.6431.00002</t>
  </si>
  <si>
    <t>ΕΞΟΔΑ ΕΝΗΜΕΡΩΣΗΣ ΚΑΙ ΠΡΟΒΟΛΗΣ ΔΡΑΣΤΗΡΙΟΤΗΤΩΝ ΠΑΙΔΙΚΩΝ ΣΤΑΘΜΩΝ</t>
  </si>
  <si>
    <t>00.6431.00003</t>
  </si>
  <si>
    <t>ΔΑΠΑΝΕΣ ΠΡΟΒΟΛΗΣ ΣΧΟΛΗΣ ΜΠΑΛΕΤΟΥ(ΔΕΚΤΙΚΟΣ ΕΝΤΑΛΜΑΤΩΝ ΠΡΟΠΛΗΡΩΜΗΣ)</t>
  </si>
  <si>
    <t>64.02.31.53</t>
  </si>
  <si>
    <t>ΔΑΠΑΝΕΣ ΠΡΟΒΟΛΗΣ ΣΧΟΛΗΣ ΜΠΑΛΕΤΟΥ(ΔΕΚΤΙΚΟΣ ΕΝΤΑΛΜΑΤ</t>
  </si>
  <si>
    <t>00.6431.00004</t>
  </si>
  <si>
    <t>ΕΞΟΔΑ ΕΝΗΜΕΡΩΣΗΣ ΚΑΙ ΠΡΟΒΟΛΗΣ ΓΙΑ ΤΙΣ ΑΘΛΗΤΙΚΕΣ ΕΚΔΗΛΩΣΕΙΣ</t>
  </si>
  <si>
    <t>64.02.31.52</t>
  </si>
  <si>
    <t>ΕΞΟΔΑ ΕΝΗΜΕΡΩΣΗΣ ΚΑΙ ΠΡΟΒΟΛΗΣ ΓΙΑ ΤΙΣ ΑΘΛΗΤΙΚΕΣ ΕΚ</t>
  </si>
  <si>
    <t>00.6431.00005</t>
  </si>
  <si>
    <t xml:space="preserve">ΔΗΜΟΣΙΕΣ ΣΧΕΣΕΙΣ ΕΞΟΔΑ ΕΚΘΕΣΕΩΝ, ΠΡΟΒΟΛΗΣ, ΔΙΑΦΗΜΙΣΗΣ, ΜΕ ΕΟΤ </t>
  </si>
  <si>
    <t>00.6431.30001</t>
  </si>
  <si>
    <t>ΥΠΗΡΕΣΙΕΣ ΕΝΗΜΕΡΩΣΗΣ &amp; ΠΡΟΒΟΛΗΣ ΑΝΑΚΥΚΛΩΣΗΣ</t>
  </si>
  <si>
    <t>00.6432.00001</t>
  </si>
  <si>
    <t xml:space="preserve">ΔΙΟΡΓΑΝΩΣΗ ΕΚΘΕΣΕΩΝ </t>
  </si>
  <si>
    <t>64.02.32.00</t>
  </si>
  <si>
    <t>ΔΑΠΑΝΕΣ ΕΚΘΕΣΕΩΝ ΣΤΟ ΕΣΩΤΕΡΙΚΟ &amp; ΕΞΩΤΕΡΙΚΟ</t>
  </si>
  <si>
    <t>00.6433.00001</t>
  </si>
  <si>
    <t>ΤΙΜΗΤΙΚΕΣ ΔΙΑΚΡΙΣΕΙΣ, ΑΝΑΜΝΗΣΤΙΚΑ ΔΩΡΑ &amp; ΕΞΟΔΑ ΦΙΛΟΞΕΝΙΑΣ ΦΥΣΙΚΩΝ ΠΡΟΣ &amp; ΑΝΤΙΠΡΟΣΩΠΕΙΩΝ</t>
  </si>
  <si>
    <t>64.02.33.00</t>
  </si>
  <si>
    <t>ΤΙΜΗΤΙΚΕΣ ΔΙΑΚΡΙΣΕΙΣ, ΑΝΑΜΝ.ΔΩΡΑ, ΕΞΟΔΑ ΦΙΛΟΞΕΝΙΑΣ</t>
  </si>
  <si>
    <t>00.6433.00002</t>
  </si>
  <si>
    <t>ΔΑΠΑΝΕΣ ΤΙΜ ΔΙΑΚΡΙΣΕΩΝ ΣΧΟΛΗΣ ΧΟΡΟΥ</t>
  </si>
  <si>
    <t>00.6433.00003</t>
  </si>
  <si>
    <t>ΕΞΟΔΑ ΦΙΛΟΞΕΝΙΑΣ ΓΙΑ ΠΟΛΙΤΙΣΤΙΚΕΣ ΕΚΔΗΛΩΣΕΙΣ – ΔΙΕΥ/ΝΣΗ ΑΘΛ.ΠΟΛ. ΚΑΙ ΚΟΙΝ.ΠΟΛΙΤ.</t>
  </si>
  <si>
    <t>00.6434.00001</t>
  </si>
  <si>
    <t>ΛΟΙΠΕΣ ΔΑΠΑΝΕΣ ΔΗΜΟΣΙΩΝ ΣΧΕΣΕΩΝ</t>
  </si>
  <si>
    <t>64.02.34.00</t>
  </si>
  <si>
    <t>00.6434.00002</t>
  </si>
  <si>
    <t>ΕΚΔΗΛΩΣΕΙΣ ΣΥΛΛΟΓΟΥ</t>
  </si>
  <si>
    <t>00.6434.00003</t>
  </si>
  <si>
    <t xml:space="preserve">ΔΗΜΟΣΙΕΣ ΣΧΕΣΕΙΣ </t>
  </si>
  <si>
    <t>ΣΥΝΟΛΟ 643</t>
  </si>
  <si>
    <t>644</t>
  </si>
  <si>
    <t>Συνέδρια και εορτές</t>
  </si>
  <si>
    <t>00.6441.00001</t>
  </si>
  <si>
    <t>ΣΥΜΜΕΤΟΧΕΣ ΣΕ ΣΥΝΕΔΡΙΑ, ΣΥΝΑΝΤΗΣΕΙΣ &amp; ΔΙΑΛΕΞΕΙΣ(ΔΕΚΤΙΚΟΣ ΕΝΤΑΛΜΑΤΟΣ ΠΡΟΠΛΗΡΩΜΗΣ)</t>
  </si>
  <si>
    <t>64.02.41.00</t>
  </si>
  <si>
    <t>ΣΥΜΜΕΤΟΧΕΣ ΣΕ ΣΥΝΕΔΡΙΑ, ΣΥΝΑΝΤΗΣΕΙΣ &amp; ΔΙΑΛΕΞΕΙΣ</t>
  </si>
  <si>
    <t>00.6441.35001</t>
  </si>
  <si>
    <t>ΣΥΜΜΕΤΟΧΕΣ ΣΕ ΣΥΝΕΔΡΙΑ, ΣΥΝΑΝΤΗΣΕΙΣ &amp; ΔΙΑΛΕΞΕΙΣ ΛΑΟΓΡΑΦΙΚΟ</t>
  </si>
  <si>
    <t>64.02.41.58</t>
  </si>
  <si>
    <t>ΣΥΜΜΕΤΟΧΕΣ ΣΕ ΣΥΝΕΔΡΙΑ, ΣΥΝΑΝΤΗΣΕΙΣ &amp; ΔΙΑΛΕΞΕΙΣ ΣΤ</t>
  </si>
  <si>
    <t>00.6442.00001</t>
  </si>
  <si>
    <t>ΔΙΟΡΓΑΝΩΣΗ ΣΥΝΕΔΡΙΩΝ, ΣΥΝΑΝΤΗΣΕΩΝ &amp; ΔΙΑΛΕΞΕΩΝ (ΔΕΚΤΙΚΟΣ ΕΝΤΑΛΜΑΤΩΝ ΠΡΟΠΛΗΡΩΜΗΣ)</t>
  </si>
  <si>
    <t>64.02.42.00</t>
  </si>
  <si>
    <t>ΔΙΟΡΓΑΝΩΣΗ ΣΥΝΕΔΡΙΩΝ, ΣΥΝΑΝΤΗΣΕΩΝ, ΔΙΑΛΕΞΕΩΝ</t>
  </si>
  <si>
    <t>00.6442.00003</t>
  </si>
  <si>
    <t>ΣΕΜΙΝΑΡΙΟ ΚΛΑΣΙΚΟΥ &amp; ΣΥΓΧΡΟΝΟΥ ΧΟΡΟΥ</t>
  </si>
  <si>
    <t>00.6442.00004</t>
  </si>
  <si>
    <t>ΔΙΟΡΓΑΝΩΣΗ ΣΕΜΙΝΑΡΙΩΝ ΤΟΥ ΚΕΝΤΡΟΥ ΔΙΑ ΒΙΟΥ ΜΑΘΗΣΗΣ</t>
  </si>
  <si>
    <t>00.6442.00006</t>
  </si>
  <si>
    <t>ΔΙΟΡΓΑΝΩΣΗ ΣΥΝΕΔΡΙΩΝ - Η ΠΟΛΗ ΠΟΥ ΜΑΘΑΙΝΕΙ(ΔΕΚΤΙΚΟΣ ΕΝΤΑΛΜΑΤΩΝ ΠΡΟΠΛΗΡΩΜΗΣ)</t>
  </si>
  <si>
    <t>00.6442.35001</t>
  </si>
  <si>
    <t>ΔΙΟΡΓΑΝΩΣΗ ΣΥΝΕΔΡΙΩΝ, ΣΥΝΑΝΤΗΣΕΩΝ &amp; ΔΙΑΛΕΞΕΩΝ ΛΑΟΓΡΑΦΙΚΟ</t>
  </si>
  <si>
    <t>00.6443.00001</t>
  </si>
  <si>
    <t>ΔΑΠΑΝΕΣ ΔΕΞΙΩΣΕΩΝ &amp; ΕΘΝΙΚΩΝ Ή ΤΟΠΙΚΩΝ ΕΟΡΤΩΝ</t>
  </si>
  <si>
    <t>64.02.43.00</t>
  </si>
  <si>
    <t>00.6443.00002</t>
  </si>
  <si>
    <t>ΔΑΠΑΝΕΣ ΘΡΗΣΚΕΥΤΙΚΩΝ - ΠΟΛΙΤΙΣΤΙΚΩΝ ΚΛΠ ΕΟΡΤΩΝ</t>
  </si>
  <si>
    <t>64.02.43.01</t>
  </si>
  <si>
    <t>ΔΑΠΑΝΕΣ ΘΡΗΣΚΕΥΤΙΚΩΝ - ΠΟΛΙΤΙΣΤΙΚΩΝ ΚΛΠ ΕΟΤΡΩΝ</t>
  </si>
  <si>
    <t>00.6443.00003</t>
  </si>
  <si>
    <t>ΔΑΠΑΝΕΣ ΕΚΔΗΛΩΣΕΩΝ ΕΠΕΤΕΙΟΥ ΠΟΛΥΤΕΧΝΕΙΟΥ</t>
  </si>
  <si>
    <t>ΣΥΝΟΛΟ 644</t>
  </si>
  <si>
    <t>645</t>
  </si>
  <si>
    <t>Συνδρομές</t>
  </si>
  <si>
    <t>00.6451.00001</t>
  </si>
  <si>
    <t>ΣΥΝΔΡΟΜΕΣ ΣΕ ΕΦΗΜΕΡΙΔΕΣ &amp; ΠΕΡΙΟΔΙΚΑ &amp; ΗΛΕΚΤΡΟΝΙΚΑ ΜΕΣΑ</t>
  </si>
  <si>
    <t>64.05.51.00</t>
  </si>
  <si>
    <t>ΣΥΝΔΡΟΜΕΣ ΣΕ ΠΕΡΙΟΔΙΚΑ,ΕΦΗΜΕΡΙΔΕΣ &amp; ΗΛΕΚΤΡΟΝ.ΜΕΣΑ</t>
  </si>
  <si>
    <t>00.6451.00002</t>
  </si>
  <si>
    <t>ΥΠΟΣΤΗΡΙΞΗ ΠΡΟΓΡΑΜΜΑΤΟΣ ΑΒΕΚΤ ΓΙΑ ΔΗΜΟΤΙΚΗ ΒΙΒΛΙΟΘΗΚΗ</t>
  </si>
  <si>
    <t>00.6452.00001</t>
  </si>
  <si>
    <t>ΣΥΝΔΡΟΜΕΣ INTERNET</t>
  </si>
  <si>
    <t>64.05.52.00</t>
  </si>
  <si>
    <t>ΣΥΝΔΡΟΜΕΣ ΣΤΟ INTERNET</t>
  </si>
  <si>
    <t>00.6453.00001</t>
  </si>
  <si>
    <t>ΛΟΙΠΕΣ ΣΥΝΔΡΟΜΕΣ</t>
  </si>
  <si>
    <t>64.05.53.00</t>
  </si>
  <si>
    <t>00.6453.00002</t>
  </si>
  <si>
    <t xml:space="preserve">ΣΥΝΔΡΟΜΕΣ ΣΕ ΔΙΚΤΥΑ ΠΟΛΕΩΝ </t>
  </si>
  <si>
    <t>64.05.53.01</t>
  </si>
  <si>
    <t>ΣΥΝΔΡΟΜΕΣ ΣΕ ΔΙΚΤΥΑ ΠΟΛΕΩΝ</t>
  </si>
  <si>
    <t>00.6453.00003</t>
  </si>
  <si>
    <t>ΣΥΝΔΡΟΜΗ ΣΤΟ ΕΛΛΗΝΙΚΟ ΔΙΚΤΥΟ ΠΟΛΕΩΝ ΜΕ ΠΟΤΑΜΙΑ</t>
  </si>
  <si>
    <t>64.05.53.07</t>
  </si>
  <si>
    <t>00.6453.00006</t>
  </si>
  <si>
    <t>ΕΓΓΡΑΦΗ ΚΑΙ ΣΥΝΔΡΟΜΕΣ ΣΤΟ ΕΘΝΙΚΟ ΔΙΚΤΥΟ ΔΗΜΩΝ ΠΡΟΑΓΩΓΗΣ ΤΗΣ ΥΓΕΙΑΣ</t>
  </si>
  <si>
    <t>64.05.53.04</t>
  </si>
  <si>
    <t>ΣΥΝΔΡΟΜΗ ΣΤΟ ΕΘΝΙΚΟ ΔΙΚΤΥΟ ΔΗΜΩΝ ΠΡΟΑΓΩΓΗΣ ΥΓΕΙΑΣ</t>
  </si>
  <si>
    <t>00.6453.00007</t>
  </si>
  <si>
    <t>ΣΥΜΜΕΤΟΧΗ ΣΤΟ ΔΙΚΤΥΟ ROM</t>
  </si>
  <si>
    <t>64.05.53.09</t>
  </si>
  <si>
    <t>00.6453.00010</t>
  </si>
  <si>
    <t>ΣΥΝΔΡΟΜΗ ΣΤΟ b LOGICA (ΥΠΟΛΟΓΙΣΜΟΣ ΑΝΤΙΚΕΙΜΕΝΙΚΩΝ ΑΞΙΩΝ)</t>
  </si>
  <si>
    <t>64.05.53.15</t>
  </si>
  <si>
    <t xml:space="preserve">ΣΥΝΔΡΟΜΗ ΣΤΟ b LOGICA (ΥΠΟΛΟΓΙΣΜΟΣ ΑΝΤΙΚΕΙΜΕΝΙΚΩΝ </t>
  </si>
  <si>
    <t>00.6453.00011</t>
  </si>
  <si>
    <t xml:space="preserve">ΣΥΝΔΡΟΜΗ ΣΤΟ ΔΙΚΤΥΟ ICLEI </t>
  </si>
  <si>
    <t>64.05.53.12</t>
  </si>
  <si>
    <t>ΣΥΝΟΛΟ 645</t>
  </si>
  <si>
    <t>646</t>
  </si>
  <si>
    <t>Έξοδα δημοσιεύσεων</t>
  </si>
  <si>
    <t>00.6463.00001</t>
  </si>
  <si>
    <t>ΔΙΑΦΗΜΙΣΕΙΣ-ΔΗΜΟΣΙΕΥΣΕΙΣ</t>
  </si>
  <si>
    <t>64.09.63.00</t>
  </si>
  <si>
    <t>ΕΞΟΔΑ ΛΟΙΠΩΝ ΔΗΜΟΣΙΕΥΣΕΩΝ</t>
  </si>
  <si>
    <t>ΣΥΝΟΛΟ 646</t>
  </si>
  <si>
    <t>649</t>
  </si>
  <si>
    <t>Διάφορα έξοδα γενικής φύσεως</t>
  </si>
  <si>
    <t>00.6492.00001</t>
  </si>
  <si>
    <t>ΔΙΚΑΣΤΙΚΑ ΕΞΟΔΑ ΚΑΙ ΕΞΟΔΑ ΕΚΤΕΛΕΣΗΣ ΔΙΚΑΣΤΙΚΩΝ ΑΠΟΦΑΣΕΩΝ Η ΣΥΜΒΙΒΑΣΤΙΚΩΝ ΠΡΑΞΕΩΝ</t>
  </si>
  <si>
    <t>64.98.92.00</t>
  </si>
  <si>
    <t>ΔΙΚΑΣΤΙΚΑ ΕΞΟΔΑ ΕΚΤΕΛΕΣΗΣ ΔΙΚΑΣΤ.ΑΠΟΦ.Ή ΣΥΜΒ.ΠΡΑΞ.</t>
  </si>
  <si>
    <t>00.6494.00001</t>
  </si>
  <si>
    <t>ΣΥΜΒΟΛΑΙΟΓΡΑΦΙΚΑ ΕΞΟΔΑ</t>
  </si>
  <si>
    <t>64.98.94.00</t>
  </si>
  <si>
    <t>ΕΞΟΔΑ ΣΥΜΒΟΛΑΙΟΓΡΑΦΩΝ ΚΑΙ ΔΙΚΑΣΤΙΚΩΝ ΕΠΙΜΕΛΗΤΩΝ</t>
  </si>
  <si>
    <t>00.6494.00002</t>
  </si>
  <si>
    <t>ΣΥΜΒΟΛΑΙΟΓΡΑΦΙΚΑ ΕΞΟΔΑ (ΔΕΚΤΙΚΟΣ ΚΑΙ ΕΝΤΑΛΜΑΤΟΣ ΠΡΟΠΛΗΡΩΜΗΣ) ΠΟΛΕΟΔΟΜΙΑ</t>
  </si>
  <si>
    <t>00.6495.00002</t>
  </si>
  <si>
    <t>ΛΟΙΠΕΣ ΔΑΠΑΝΕΣ ΜΗ ΔΥΝΑΜΕΝΕΣ ΝΑ ΕΝΤΑΧΘΟΥΝ(ΔΕΚΤΙΚΟΣ ΕΝΤΑΛΜΑΤΩΝ ΠΡΟΠΛΗΡΩΜΗΣ)</t>
  </si>
  <si>
    <t>64.98.95.00</t>
  </si>
  <si>
    <t>ΛΟΙΠΕΣ ΔΑΠΑΝΕΣ ΓΕΝΙΚΗΣ ΦΥΣΕΩΣ ΓΕΝΙΚΩΝ ΥΠΗΡΕΣΙΩΝ</t>
  </si>
  <si>
    <t>00.6495.00009</t>
  </si>
  <si>
    <t>ΚΑΤΑΒΟΛΗ ΜΙΣΘΩΜΑΤΩΝ ΑΠΟ ΕΚΜΕΤΑΛ ΑΚΙΝΗΤΗΣ ΠΕΡΙΟΥΣΙΑΣ</t>
  </si>
  <si>
    <t>00.6495.02001</t>
  </si>
  <si>
    <t>ΛΟΙΠΕΣ ΔΑΠΑΝΕΣ ΜΗ ΔΥΝΑΜΕΝΕΣ ΝΑ ΕΝΤΑΧΘΟΥΝ</t>
  </si>
  <si>
    <t>00.6495.42002</t>
  </si>
  <si>
    <t>ΑΝΤΙΜΕΤΩΠΙΣΗ ΕΚΤΑΚΤΩΝ ΑΝΑΓΚΩΝ</t>
  </si>
  <si>
    <t>64.98.95.30</t>
  </si>
  <si>
    <t>ΛΟΙΠΕΣ ΔΑΠΑΝΕΣ ΓΕΝΙΚΗΣ ΦΥΣΕΩΣ ΤΕΧΝΙΚΩΝ ΕΡΓΩΝ</t>
  </si>
  <si>
    <t>00.6495.42003</t>
  </si>
  <si>
    <t>ΑΝΤΙΜΕΤΩΠΙΣΗ ΕΚΤΑΚΤΩΝ ΑΝΑΓΚΩΝ (ΤΕΧΝΙΚΗ)</t>
  </si>
  <si>
    <t>00.6495.80001</t>
  </si>
  <si>
    <t>ΛΟΙΠΕΣ ΔΑΠΑΝΕΣ ΜΗ ΔΥΝΑΜΕΝΕΣ ΝΑ ΕΝΤΑΧΘΟΥΝ (ΑΜΑΞΟΣΤΑΣΙΟ)</t>
  </si>
  <si>
    <t>64.98.95.78</t>
  </si>
  <si>
    <t>ΛΟΙΠΕΣ ΔΑΠΑΝΕΣ ΓΕΝΙΚΗΣ ΦΥΣΕΩΣ ΑΜΑΞΟΣΤΑΣΙΟΥ</t>
  </si>
  <si>
    <t>00.6495.80006</t>
  </si>
  <si>
    <t>ΛΟΙΠΕΣ ΔΑΠΑΝΕΣ ΜΗ ΔΥΝΑΜΕΝΕΣ ΝΑ ΕΝΤΑΧΘΟΥΝ (ΔΕΚΤΙΚΟΣ ΕΝΤΑΛΜΑΤΩΝ ΠΡΟΠΛΗΡΩΜΗΣ- ΑΜΑΞΟΣΤΑΣΙΟ)</t>
  </si>
  <si>
    <t>ΣΥΝΟΛΟ 649</t>
  </si>
  <si>
    <t>ΣΥΝΟΛΟ 64</t>
  </si>
  <si>
    <t>65</t>
  </si>
  <si>
    <t>ΠΛΗΡΩΜΕΣ ΓΙΑ ΤΗΝ ΕΞΥΠΗΡΕΤΗΣΗ ΔΗΜΟΣΙΑΣ ΠΙΣΤΕΩΣ</t>
  </si>
  <si>
    <t>651</t>
  </si>
  <si>
    <t>Πληρωμές για την εξυπηρέτηση δημοσίας πίστεως (Δάνεια για κάλυψη λειτουργικών δαπανών)</t>
  </si>
  <si>
    <t>00.6511.00001</t>
  </si>
  <si>
    <t>ΤΟΚΟΙ ΤΟΥ Ν. 2744</t>
  </si>
  <si>
    <t>65.11.13.01</t>
  </si>
  <si>
    <t>ΤΟΚΟΙ Ν.2744</t>
  </si>
  <si>
    <t>00.6511.00002</t>
  </si>
  <si>
    <t>ΤΟΚΟΙ ΔΑΝΕΙΟΥ ΤΟΥ Ν. 3242/04 ΓΙΑ ΕΞΟΦΛΗΣΗ ΛΗΞΙΠΡ. ΟΦΕΙΛΩΝ</t>
  </si>
  <si>
    <t>65.11.13.02</t>
  </si>
  <si>
    <t>ΤΟΚΟΙ ΔΑΝΕΙΟΥ ΤΟΥ Ν. 3242/04 ΓΙΑ ΕΞΟΦΛΗΣΗ ΛΗΞ. ΟΦΕ</t>
  </si>
  <si>
    <t>00.6511.00003</t>
  </si>
  <si>
    <t>ΤΟΚΟΙ ΔΑΝΕΙΟΥ ΛΕΙΤ. ΕΞ. ΠΡΙΜ ΠΑ</t>
  </si>
  <si>
    <t>65.06.11.00</t>
  </si>
  <si>
    <t>TΟΚΟΙ ΔΑΝΕΙΩΝ ΕΣΩΤΕΡΙΚΟΥ (ΠΡΙΜ ΠΑ)</t>
  </si>
  <si>
    <t>00.6511.00004</t>
  </si>
  <si>
    <t>ΤΟΚΟΙ ΔΑΝΕΙΩΝ ΛΕΙΤ ΕΞ ΜΕ ΣΤΑΘΕΡΟ ΕΠΙΤΟΚΙΟ</t>
  </si>
  <si>
    <t>65.06.11.01</t>
  </si>
  <si>
    <t>TΟΚΟΙ ΔΑΝΕΙΩΝ ΛΕΙΤΟΥΡΓ.ΜΕ ΣΤΑΘΕΡΟ ΕΠΙΤΟΚΙΟ</t>
  </si>
  <si>
    <t>00.6514.00001</t>
  </si>
  <si>
    <t>ΣΥΜΒΟΛΑΙΟΓΡΑΦΙΚΑ ΕΞΟΔΑ &amp; ΔΑΠΑΝΕΣ ΣΥΝΑΨΗΣ ΔΑΝΕΙΩΝ</t>
  </si>
  <si>
    <t>65.08.14.00</t>
  </si>
  <si>
    <t>ΣΥΜΒΟΛΑΙΟΓΡΑΦΙΚΑ ΕΞ.&amp; ΣΥΝΑΨΗΣ ΔΑΝΕΙΩΝ ΛΕΙΤΟΥΡΓ.ΔΑΠ</t>
  </si>
  <si>
    <t>00.6515.00001</t>
  </si>
  <si>
    <t>ΑΜΟΙΒ-ΠΡΟΜΗΘ.ΤΡΑΠΕΖΩΝ</t>
  </si>
  <si>
    <t>65.12.15.00</t>
  </si>
  <si>
    <t>AΜΟΙΒΕΣ &amp; ΠΡΟΜΗΘΕΙΕΣ TΡΑΠΕΖΩΝ ΓΙΑ ΛΕΙΤΟΥΡΓ.ΔΑΠΑΝΕΣ</t>
  </si>
  <si>
    <t>00.6515.00002</t>
  </si>
  <si>
    <t>ΠΡΟΜΗΘΕΙΕΣ ΤΠ&amp;Δ ΑΠΟ ΚΑΤΑΝΟΜΕΣ ΓΙΑ ΛΕΙΤΟΥΡΓΙΚΑ</t>
  </si>
  <si>
    <t>65.12.15.02</t>
  </si>
  <si>
    <t>00.6515.00003</t>
  </si>
  <si>
    <t>ΠΡΟΜΗΘΕΙΑ ΔΙΑΤΡΑΠΕΖΙΚΟΥ ΣΥΣΤΗΜΑΤΟΣ</t>
  </si>
  <si>
    <t>00.6515.00004</t>
  </si>
  <si>
    <t>ΠΡΟΜΗΘΕΙΑ ΤΡΑΠΕΖΩΝ POS</t>
  </si>
  <si>
    <t>65.12.15.03</t>
  </si>
  <si>
    <t>00.6516.00001</t>
  </si>
  <si>
    <t>ΧΡΕΟΛΥΣΙΑ Ν 2744</t>
  </si>
  <si>
    <t>53.17.01.29</t>
  </si>
  <si>
    <t>MΑΚΡ. ΥΠΟΧΡ. ΤΑΜΕΙΟ ΠΑΡΑΚΑΤ. ΔΑΝΕΙΩΝ 05/12287-29</t>
  </si>
  <si>
    <t>00.6516.00002</t>
  </si>
  <si>
    <t>ΧΡΕΟΛΥΣΙΑ Ν 3242/04</t>
  </si>
  <si>
    <t>53.17.01.30</t>
  </si>
  <si>
    <t>MΑΚΡ. ΥΠΟΧΡ. ΤΑΜΕΙΟ ΠΑΡΑΚΑΤ. ΔΑΝΕΙΩΝ 05/12287-30</t>
  </si>
  <si>
    <t>00.6516.00003</t>
  </si>
  <si>
    <t>ΧΡΕΟΛΥΣΙΑ ΔΑΝΕΙΩΝ ΛΕΙΤ ΕΞ ΠΡΙΜ ΠΑ</t>
  </si>
  <si>
    <t>53.17.01.18</t>
  </si>
  <si>
    <t>MΑΚΡ. ΥΠΟΧΡ. ΤΑΜΕΙΟ ΠΑΡΑΚΑΤ. ΔΑΝΕΙΩΝ 05/12287-18</t>
  </si>
  <si>
    <t>00.6516.00004</t>
  </si>
  <si>
    <t xml:space="preserve">ΧΡΕΟΛΥΣΙΑ ΔΑΝΕΙΩΝ ΛΕΙΤ ΕΞ  ΜΕ ΣΤΑΘΕΡΟ ΕΠΙΤΟΚΙΟ </t>
  </si>
  <si>
    <t/>
  </si>
  <si>
    <t>00.6516.00011</t>
  </si>
  <si>
    <t>ΧΡΕΟΛΥΣΙΑ ΔΑΝΕΙΟΥ ΠΕΔ (ΠΡΩΗΝ ΤΕΔΚ ΣΕ ΔΕΤΠΟΛ)- ΕΞΟΦΛΗΣΗ</t>
  </si>
  <si>
    <t>ΣΥΝΟΛΟ 651</t>
  </si>
  <si>
    <t>652</t>
  </si>
  <si>
    <t>Πληρωμές για την εξυπηρέτηση δημοσίας πίστεως (Δάνεια για κάλυψη επενδυτικών δαπανών)</t>
  </si>
  <si>
    <t>00.6521.00002</t>
  </si>
  <si>
    <t xml:space="preserve">ΤΟΚΟΙ ΔΑΝΕΙΩΝ ΠΟΛΕΟΔΟΜΙΑΣ </t>
  </si>
  <si>
    <t>65.01.21.00</t>
  </si>
  <si>
    <t xml:space="preserve">ΤΟΚΟΙ ΔΑΝΕΙΩΝ TAMEΙΟΥ ΠΑΡΑΚΑΤΑΘΗΚΩΝ &amp; ΔΑΝΕΙΩΝ </t>
  </si>
  <si>
    <t>00.6521.00003</t>
  </si>
  <si>
    <t>ΤΟΚΟΙ ΔΑΝΕΙΩΝ ΤΕΧΝΙΚΗΣ ΥΠΗΡΕΣΙΑΣ</t>
  </si>
  <si>
    <t>00.6521.00004</t>
  </si>
  <si>
    <t>ΤΟΚΟΙ ΔΑΝΕΙΟΥ ΓΙΑ ΑΓΟΡΑ ΟΙΚΟΠΕΔΩΝ (ΕΘΝΙΚΗΣ - ΠΑΡΑΠΗΝΕΙΑΣ ΠΕΡΙΟΧΗΣ)</t>
  </si>
  <si>
    <t>00.6525.00001</t>
  </si>
  <si>
    <t>ΑΜΟΙΒ.-ΠΡΟΜΗΘ. ΤΡΑΠΕΖΩΝ</t>
  </si>
  <si>
    <t>65.12.25.00</t>
  </si>
  <si>
    <t>AΜΟΙΒΕΣ &amp; ΠΡΟΜΗΘΕΙΕΣ TΡΑΠΕΖΩΝ ΓΙΑ ΕΠΕΝΔΥΤ.ΔΑΠΑΝΕΣ</t>
  </si>
  <si>
    <t>00.6525.00002</t>
  </si>
  <si>
    <t>ΠΡΟΜΗΘΕΙΕΣ ΤΠ&amp;Δ ΑΠΟ ΚΑΤΑΝΟΜΕΣ ΓΙΑ ΕΠΕΝΔΥΣΕΙΣ</t>
  </si>
  <si>
    <t>65.12.25.02</t>
  </si>
  <si>
    <t>00.6525.00003</t>
  </si>
  <si>
    <t>ΠΡΟΜΗΘΕΙΕΣ ΤΠ&amp;Δ ΓΙΑ ΠΡΟΜΗΘΕΙΕΣ &amp; ΕΠΕΝΔΥΣΕΙΣ</t>
  </si>
  <si>
    <t>00.6526.00002</t>
  </si>
  <si>
    <t>ΧΡΕΟΛΥΣΙΑ ΠΟΛΕΟΔΟΜΙΑΣ</t>
  </si>
  <si>
    <t>00.6526.00003</t>
  </si>
  <si>
    <t>ΧΡΕΩΛΥΣΙΑ  ΤΕΧΝΙΚΗΣ ΥΠΗΡΕΣΙΑΣ</t>
  </si>
  <si>
    <t>00.6526.00004</t>
  </si>
  <si>
    <t>ΧΡΕΩΛΥΣΙΑ ΔΑΝΕΙΟΥ ΓΙΑ ΑΓΟΡΑ ΟΙΚΟΠΕΔΩΝ (ΕΘΝΙΚΗΣ - ΠΑΡΑΠΗΝΕΙΑΣ ΠΕΡΟΧΗΣ)</t>
  </si>
  <si>
    <t>52.02.01.04</t>
  </si>
  <si>
    <t>EYROBANK</t>
  </si>
  <si>
    <t>ΣΥΝΟΛΟ 652</t>
  </si>
  <si>
    <t>ΣΥΝΟΛΟ 65</t>
  </si>
  <si>
    <t>67</t>
  </si>
  <si>
    <t>ΠΛΗΡΩΜΕΣ ΜΕΤΑΒΙΒΑΣΕΙΣ ΣΕ ΤΡΙΤΟΥΣ ΠΑΡΑΧΩΡΗΣΕΙΣ- ΠΑΡΟΧΕΣ-ΕΠΙΧΟΡΗΓΗΣΕΙΣ-ΕΠΙΔΟΤΗΣΕΙΣ-ΔΩΡΕΕΣ</t>
  </si>
  <si>
    <t>671</t>
  </si>
  <si>
    <t>Υποχρεωτικές μεταβιβάσεις σε νομικά πρόσωπα</t>
  </si>
  <si>
    <t>00.6711.00001</t>
  </si>
  <si>
    <t>ΑΠΟΔΟΣΗ ΣΕ Α/ΘΜΙΑ ΣΧΟΛΙΚΗ ΕΠΙΤΡΟΠΗ</t>
  </si>
  <si>
    <t>67.51.11.00</t>
  </si>
  <si>
    <t>ΑΠΟΔΟΣΗ ΣΕ ΣΧΟΛΙΚΕΣ ΕΠΙΤΡΟΠΕΣ</t>
  </si>
  <si>
    <t>00.6711.00002</t>
  </si>
  <si>
    <t>ΑΠΟΔΟΣΗ ΣΕ Δ/ΘΜΙΑ ΣΧΟΛΙΚΗ ΕΠΙΤΡΟΠΗ</t>
  </si>
  <si>
    <t>00.6715.00085</t>
  </si>
  <si>
    <t>ΔΗΜΟΤΙΚΗ ΠΙΝΑΚΟΘΗΚΗ &amp; ΕΞΟΠΛΙΣΜΟΣ ΒΙΒΛΙΟΘΗΚΗΣ</t>
  </si>
  <si>
    <t>67.15.10.01</t>
  </si>
  <si>
    <t>ΔΗΜΟΤΙΚΗ ΠΙΝΑΚΟΘΗΚΗ</t>
  </si>
  <si>
    <t>00.6715.00088</t>
  </si>
  <si>
    <t>ΔΩΛ</t>
  </si>
  <si>
    <t>67.15.10.03</t>
  </si>
  <si>
    <t>00.6718.00004</t>
  </si>
  <si>
    <t>ΕΠΙΔΟΜΑ ΕΞΩΙΔΡΥΜΑΤΙΚΗΣ ΠΑΡΟΧΗΣ ΣΕ ΥΠΑΛΛΗΛΟΥΣ</t>
  </si>
  <si>
    <t>64.30.18.04</t>
  </si>
  <si>
    <t>00.6718.00027</t>
  </si>
  <si>
    <t>ΛΕΙΤΟΥΡΓΙΑ / ΔΡΑΣΕΙΣ ΠΡΟΓΡΑΜΜΑΤΟΣ ERASMUS+A NEW ENTRANCE</t>
  </si>
  <si>
    <t>64.30.18.36</t>
  </si>
  <si>
    <t>ΛΕΙΤΟΥΡΓΙΑ / ΔΡΑΣΕΙΣ ΠΡΟΓΡΑΜΜΑΤΟΣ ERASMUS+A NEW EN</t>
  </si>
  <si>
    <t>ΣΥΝΟΛΟ 671</t>
  </si>
  <si>
    <t>672</t>
  </si>
  <si>
    <t>Υποχρεωτικές εισφορές</t>
  </si>
  <si>
    <t>00.6721.00001</t>
  </si>
  <si>
    <t>ΠΑΡΑΚΡΑΤΗΣΗ 15% ΑΠΟ ΤΑΠ ΠΡΟΣ Τ.Π.&amp; Δ.</t>
  </si>
  <si>
    <t>64.30.21.01</t>
  </si>
  <si>
    <t>ΣΥΝΟΛΟ 672</t>
  </si>
  <si>
    <t>673</t>
  </si>
  <si>
    <t>Προαιρετικές εισφορές, παροχές και επιχορηγήσεις</t>
  </si>
  <si>
    <t>00.6731.00002</t>
  </si>
  <si>
    <t>ΠΡΟΑΙΡΕΤΙΚΕΣ ΕΙΣΦΟΡΕΣ ΝΠΔΔ -Α/ΘΜΙΑ</t>
  </si>
  <si>
    <t>64.51.31.01</t>
  </si>
  <si>
    <t>00.6731.00003</t>
  </si>
  <si>
    <t>ΠΡΟΑΙΡΕΤΙΚΕΣ ΕΙΣΦΟΡΕΣ ΝΠΔΔ -Β/ΘΜΙΑ</t>
  </si>
  <si>
    <t>64.51.31.02</t>
  </si>
  <si>
    <t>00.6733.00002</t>
  </si>
  <si>
    <t>ΥΠΕΡ ΑΤΟΜΩΝ ΜΕ ΕΙΔΙΚΕΣ ΑΝΑΓΚΕΣ</t>
  </si>
  <si>
    <t>64.51.33.01</t>
  </si>
  <si>
    <t>00.6735.00001</t>
  </si>
  <si>
    <t>ΕΠΙΧΟΡΗΓΗΣΕΙΣ ΣΕ ΑΘΛΗΤΙΚΟΥΣ ΣΥΛΛΟΓΟΥΣ &amp; ΣΩΜΑΤΕΙΑ</t>
  </si>
  <si>
    <t>64.51.34.01</t>
  </si>
  <si>
    <t>ΠΡΟΑΙΡΕΤΙΚΕΣ ΕΠΙΧΟΡΗΓΗΣΕΙΣ ΣΕ ΑΘΛΗΤΙΚΟΥΣ ΟΡΓΑΝΙΣΜΟ</t>
  </si>
  <si>
    <t>00.6736.00001</t>
  </si>
  <si>
    <t>ΕΠΙΧΟΡΗΓΗΣΕΙΣ ΣΕ ΠΟΛΙΤΙΣΤΙΚΟΥΣ ΣΥΛΛΟΓΟΥΣ &amp; ΣΩΜΑΤΕΙΑ-ΛΥΚΕΙΟ ΕΛΛΗΝΙΔΩΝ</t>
  </si>
  <si>
    <t>64.51.35.00</t>
  </si>
  <si>
    <t>ΕΠΙΧΟΡΗΓΗΣΕΙΣ ΣΕ ΠΟΛΙΤΙΣΤΙΚΟΥΣ ΣΥΛΛΟΓΟΥΣ ΚΑΙ ΣΩΜΑΤ</t>
  </si>
  <si>
    <t>00.6736.00009</t>
  </si>
  <si>
    <t>ΕΠΙΧΟΡΗΓΗΣΕΙΣ ΣΕ ΠΟΛΙΤΙΣΤΙΚΟΥΣ ΣΥΛΛΟΓΟΥΣ &amp; ΣΩΜΑΤΕΙΑ (ΔΕΥΑΛ 2015)</t>
  </si>
  <si>
    <t>64.51.35.03</t>
  </si>
  <si>
    <t>ΕΠΙΧΟΡΗΓΗΣΕΙΣ ΣΕ ΠΟΛΙΤΙΣΤΙΚΟΥΣ ΣΥΛΛΟΓΟΥΣ &amp; ΣΩΜΑΤΕΙ</t>
  </si>
  <si>
    <t>00.6736.00010</t>
  </si>
  <si>
    <t>ΕΠΙΧΟΡΗΓΗΣΕΙΣ ΣΕ ΠΟΛΙΤΙΣΤΙΚΟΥΣ ΣΥΛΛΟΓΟΥΣ &amp; ΣΩΜΑΤΕΙΑ (ΔΕΥΑΛ )</t>
  </si>
  <si>
    <t>00.6737.00020</t>
  </si>
  <si>
    <t>ΥΛΟΠΟΙΗΣΗ ΠΡΟΓΡΑΜΜΑΤΙΚΗΣ ΓΙΑ ΕΡΓΑΣΙΕΣ ΑΝΑΔΕΙΞΗΣ Α ΑΡΧΑΙΟΥ ΘΕΑΤΡΟΥ ΛΑΡΙΣΑΣ</t>
  </si>
  <si>
    <t>64.51.36.00</t>
  </si>
  <si>
    <t>ΔΑΠΑΝΕΣ ΥΛΟΠΟΙΗΣΗΣ ΠΡΟΓΡΑΜΜΑΤΙΚΩΝ ΣΥΜΒΑΣΕΩΝ</t>
  </si>
  <si>
    <t>00.6737.40005</t>
  </si>
  <si>
    <t>ΠΡΟΓΡΑΜΜΑΤΙΚΗ ΣΥΜΒΑΑΣΗ ΜΕ ΤΕΕ ΓΙΑ ΣΧΟΛΙΚΕΣ ΑΥΛΕΣ</t>
  </si>
  <si>
    <t>64.51.36.13</t>
  </si>
  <si>
    <t>00.6737.40006</t>
  </si>
  <si>
    <t>ΠΡΟΓΡΑΜΜΑΤΙΚΗ ΣΥΜΒΑΣΗ ΜΕ ΠΕΤΑ ΑΕ ΓΙΑ ΚΑΤΑΡΤΙΣΗ ΣΧΕΔΙΟΥ ΔΡΑΣΗΣ ΑΕΙΦΟΡΟΥ ΕΝΕΡΓΕΙΑΣ ΚΑΙ ΚΛΙΜΑΤΟΣ</t>
  </si>
  <si>
    <t>64.51.36.14</t>
  </si>
  <si>
    <t>ΠΡΟΓΡΑΜΜΑΤΙΚΗ ΣΥΜΒΑΣΗ ΜΕ ΠΕΤΑ ΑΕ ΓΙΑ ΚΑΤΑΡΤΙΣΗ ΣΧΕ</t>
  </si>
  <si>
    <t>00.6737.40007</t>
  </si>
  <si>
    <t>ΠΡΟΓΡΑΜΜΑΤΙΚΗ ΣΥΜΒΑΣΗ ΜΕ Ε.Λ.Κ.Ε  ΤΕΙ ΘΕΣΣΑΛΙΑΣ ΓΙΑ ΔΙΕΝΕΡΓΕΙΑ ΕΡΕΥΝΗΤΙΚΟΥ ΕΡΓΟΥ ΜΕ ΤΙΤΛΟ ΔΙΕΡΕΥΝΗΣΗ ΛΕΙΤΟΥΡΓΙΑΣ,ΔΙΑΜΟΡΦΩΣΗΣ, ΚΑΙ ΔΙΑΧΕΙΡΙΣΗΣ ΣΧΟΛΙΚΩΝ ΑΥΛΩΝ</t>
  </si>
  <si>
    <t>64.51.36.15</t>
  </si>
  <si>
    <t>00.6738.00001</t>
  </si>
  <si>
    <t>ΕΠΙΧΟΡΗΓΗΣΗ ΔΗΚΕΛ</t>
  </si>
  <si>
    <t>64.51.37.09</t>
  </si>
  <si>
    <t>ΚΟΙΝΩΦΕΛΗΣ ΕΠΙΧΕΙΡΗΣΗ</t>
  </si>
  <si>
    <t>00.6738.00002</t>
  </si>
  <si>
    <t>ΕΠΙΧΟΡΗΓΗΣΗ ΔΗΘΕΚΕ</t>
  </si>
  <si>
    <t>64.51.37.17</t>
  </si>
  <si>
    <t>ΔΗΜΟΤΙΚΟ ΘΕΑΤΡΟ</t>
  </si>
  <si>
    <t>00.6739.00002</t>
  </si>
  <si>
    <t>ΑΠΟΔΟΣΗ ΣΕ ΑΘΛΗΤΙΚΟ ΟΜΙΛΟ ΑΜΥΓΔΑΛΕΑΣ -ΑΕΤΟΣ</t>
  </si>
  <si>
    <t>64.51.37.16</t>
  </si>
  <si>
    <t>ΑΠΟΔΟΣΗ ΣΕ ΑΘΛΗΤΙΚΟ ΟΜΙΚΛΟ ΑΜΥΓΔΑΛΕΑΣ -ΑΕΤΟΣ</t>
  </si>
  <si>
    <t>ΣΥΝΟΛΟ 673</t>
  </si>
  <si>
    <t>ΣΥΝΟΛΟ 67</t>
  </si>
  <si>
    <t>68</t>
  </si>
  <si>
    <t>Λοπά έξοδα</t>
  </si>
  <si>
    <t>681</t>
  </si>
  <si>
    <t>ΕΓΓΥΗΣΕΙΣ ΚΑΙ ΛΟΙΠΕΣ ΜΑΚΡΟΠΡΟΘΕΣΜΕΣ ΑΠΑΙΤΗΣΕΙΣ</t>
  </si>
  <si>
    <t>00.6811.00001</t>
  </si>
  <si>
    <t>ΕΓΓΥΗΣΕΙΣ ΕΝΟΙΚΙΟΥ</t>
  </si>
  <si>
    <t>18.11.00.00</t>
  </si>
  <si>
    <t>ΔΟΣΜΕΝΕΣ ΕΓΓΥΗΣΕΙΣ-ΕΝΟΙΚΙΑ</t>
  </si>
  <si>
    <t>00.6819.00001</t>
  </si>
  <si>
    <t>ΛΟΙΠΕΣ ΕΓΓΥΗΣΕΙΣ</t>
  </si>
  <si>
    <t>18.11.09.00</t>
  </si>
  <si>
    <t>ΕΓΓΥΗΤΙΚΗ ΤΠΔ ΓΙΑ ΕΕΤΑΑ</t>
  </si>
  <si>
    <t>ΣΥΝΟΛΟ 681</t>
  </si>
  <si>
    <t>682</t>
  </si>
  <si>
    <t>ΕΚΤΑΚΤΑ ΕΞΟΔΑ</t>
  </si>
  <si>
    <t>00.6821.00001</t>
  </si>
  <si>
    <t>ΦΟΡΟΛΟΓΙΑ ΠΡΟΣΤΙΜΑ &amp; ΠΡΟΣΑΥΞΗΣΕΙΣ ΧΡΗΣΗΣ</t>
  </si>
  <si>
    <t>81.00.21.00</t>
  </si>
  <si>
    <t>ΦΟΡΟΛΟΓΙΚΑ ΠΡΟΣΤΙΜΑ ΚΑΙ ΠΡΟΣΑΥΞΗΣΕΙΣ ΧΡΗΣΗΣ</t>
  </si>
  <si>
    <t>00.6822.00001</t>
  </si>
  <si>
    <t>ΠΡΟΣΑΥΞΗΣΕΙΣ ΑΣΦΑΛΙΣΤΙΚΩΝ ΤΑΜΕΙΩΝ ΧΡΗΣΗΣ</t>
  </si>
  <si>
    <t>81.00.22.00</t>
  </si>
  <si>
    <t>ΠΡΟΣΑΥΞΗΣΕΙΣ ΕΙΣΦΟΡΩΝ ΑΣΦΑΛΙΣΤΙΚΩΝ ΤΑΜΕΙΩΝ ΧΡΗΣΗΣ</t>
  </si>
  <si>
    <t>00.6823.00001</t>
  </si>
  <si>
    <t>ΤΟΚΟΙ ΥΠΕΡΗΜΕΡΙΑΣ</t>
  </si>
  <si>
    <t>81.00.23.00</t>
  </si>
  <si>
    <t>TΟΚΟΙ ΥΠΕΡΗΜΕΡΙΑΣ</t>
  </si>
  <si>
    <t>ΣΥΝΟΛΟ 682</t>
  </si>
  <si>
    <t>ΣΥΝΟΛΟ 68</t>
  </si>
  <si>
    <t>ΣΥΝΟΛΟ ΥΠΗΡΕΣΙΑΣ 00</t>
  </si>
  <si>
    <t>ΥΠΗΡΕΣΙΑ : 10 Οικονομικές και Διοικητικές υπηρεσίες</t>
  </si>
  <si>
    <t>601</t>
  </si>
  <si>
    <t>Αποδοχές μονίμων υπαλλήλων</t>
  </si>
  <si>
    <t>10.6011.01001</t>
  </si>
  <si>
    <t>ΑΠΟΔΟΧΕΣ ΤΑΚΤΙΚΩΝ ΥΠΑΛΛΗΛΩΝ (ΚΕΠ)</t>
  </si>
  <si>
    <t>60.01.11.09</t>
  </si>
  <si>
    <t>ΤΑΚΤΙΚΕΣ ΑΠΟΔΟΧΕΣ-ΚΕΠ</t>
  </si>
  <si>
    <t>10.6011.10001</t>
  </si>
  <si>
    <t>ΑΠΟΔΟΧΕΣ ΤΑΚΤΙΚΩΝ ΥΠΑΛΛΗΛΩΝ (ΟΙΚ.ΥΠ.)</t>
  </si>
  <si>
    <t>60.01.11.10</t>
  </si>
  <si>
    <t>ΤΑΚΤΙΚΕΣ ΑΠΟΔΟΧΕΣ-ΔΙΟΚΗΤΙΚΩΝ/ΟΙΚΟΝΟΜΙΚΩΝ</t>
  </si>
  <si>
    <t>10.6011.20001</t>
  </si>
  <si>
    <t>ΑΠΟΔΟΧΕΣ ΤΑΚΤΙΚΩΝ ΥΠΑΛΛΗΛΩΝ (ΔΙΟΙΚ.ΥΠ.)</t>
  </si>
  <si>
    <t>10.6011.91001</t>
  </si>
  <si>
    <t>ΑΠΟΔΟΧΕΣ ΤΑΚΤΙΚΩΝ ΥΠΑΛΛΗΛΩΝ (Δ/ΝΣΗ ΤΟΠΙΚΗΣ-ΑΓΡΟΤΙΚΗΣ ΟΙΚΟΝΟΜΙΑΣ)</t>
  </si>
  <si>
    <t>10.6012.20001</t>
  </si>
  <si>
    <t>ΑΠΟΖΗΜΙΩΣΗ ΓΙΑ ΥΠΕΡΩΡΙΑΚΗ ΕΡΓΑΣΙΑ (ΔΙΟΙΚ.ΥΠ.)</t>
  </si>
  <si>
    <t>60.01.12.10</t>
  </si>
  <si>
    <t>AΠΟΖΗΜ-YΠΕΡΩΡ.ΕΡΓΑΣ.NΥΚΤ-EΞΑΙΡ-ΟΙΚ-ΔΙΟΙΚ ΥΠΗΡ.</t>
  </si>
  <si>
    <t>10.6012.91001</t>
  </si>
  <si>
    <t>ΑΠΟΖΗΜΙΩΣΗ ΓΙΑ ΥΠΕΡΩΡΙΑΚΗ ΕΡΓΑΣΙΑ (Δ/ΝΣΗ ΠΡΟΣ.)</t>
  </si>
  <si>
    <t>ΣΥΝΟΛΟ 601</t>
  </si>
  <si>
    <t>602</t>
  </si>
  <si>
    <t>Αποδοχές τακτικών υπαλλήλων με σύμβαση αορίστου χρόνου</t>
  </si>
  <si>
    <t>10.6021.01001</t>
  </si>
  <si>
    <t>ΑΠΟΔΟΧΕΣ ΤΑΚΤΙΚΩΝ ΥΠΑΛΛΗΛΩΝ ΑΟΡ.ΧΡΟΝΟΥ (ΚΕΠ)</t>
  </si>
  <si>
    <t>60.02.21.09</t>
  </si>
  <si>
    <t>ΤΑΚΤΙΚΕΣ ΑΠΟΔΟΧΕΣ ΥΠΑΛ.ΑΟΡΙΣΤΟΥ ΧΡ-ΚΕΠ</t>
  </si>
  <si>
    <t>10.6021.10001</t>
  </si>
  <si>
    <t>ΑΠΟΔΟΧΕΣ ΤΑΚΤΙΚΩΝ ΥΠΑΛΛΗΛΩΝ ΑΟΡ.ΧΡΟΝΟΥ (ΟΙΚ.ΥΠ.)</t>
  </si>
  <si>
    <t>60.02.21.10</t>
  </si>
  <si>
    <t>ΤΑΚΤΙΚΕΣ ΑΠΟΔΟΧΕΣ ΥΠΑΛ.ΑΟΡΙΣΤΟΥ ΧΡ-ΟΙΚ.ΔΙΟΙΚ.ΥΠΗΡ.</t>
  </si>
  <si>
    <t>10.6021.20001</t>
  </si>
  <si>
    <t>ΑΠΟΔΟΧΕΣ ΤΑΚΤΙΚΩΝ ΥΠΑΛΛΗΛΩΝ ΑΟΡ.ΧΡΟΝΟΥ (ΔΙΟΙΚ.ΥΠ.)</t>
  </si>
  <si>
    <t>10.6021.91001</t>
  </si>
  <si>
    <t>ΑΠΟΔΟΧΕΣ ΤΑΚΤΙΚΩΝ ΥΠΑΛΛΗΛΩΝ ΑΟΡ.ΧΡΟΝΟΥ (Δ/ΝΣΗ ΠΡΟΣΟΔΩΝ)</t>
  </si>
  <si>
    <t>10.6022.10001</t>
  </si>
  <si>
    <t>ΑΠΟΖΗΜΙΩΣΗ ΓΙΑ ΥΠΕΡΩΡΙΑΚΗ ΕΡΓΑΣΙΑ (ΟΙΚ.ΥΠ.)</t>
  </si>
  <si>
    <t>60.02.22.10</t>
  </si>
  <si>
    <t>10.6022.20001</t>
  </si>
  <si>
    <t>10.6022.91001</t>
  </si>
  <si>
    <t>ΣΥΝΟΛΟ 602</t>
  </si>
  <si>
    <t>604</t>
  </si>
  <si>
    <t>Αποδοχές εκτάκτων υπαλλήλων (επί σύμβαση εκτάκτων υπαλλήλων, ημερομισθίων ωρομισθίων κλπ)</t>
  </si>
  <si>
    <t>10.6041.10001</t>
  </si>
  <si>
    <t>ΑΠΟΔΟΧΕΣ ΕΚΤΑΚΤΩΝ ΥΠΑΛΛΗΛΩΝ ΟΡΙΣΜΕΝΟΥ ΧΡΟΝΟΥ (ΟΙΚ.ΥΠ.)</t>
  </si>
  <si>
    <t>60.04.41.10</t>
  </si>
  <si>
    <t>ΤΑΚΤΙΚΕΣ ΑΠΟΔ.ΕΚΤΑΚΤΩΝ ΥΠΑΛΛΗΛΩΝ ΟΡΙΣΜΕΝΟΥ ΧΡΟΝΟΥ</t>
  </si>
  <si>
    <t>10.6041.20001</t>
  </si>
  <si>
    <t>ΑΠΟΔΟΧΕΣ ΕΚΤΑΚΤΩΝ ΥΠΑΛΛΗΛΩΝ ΟΡΙΣΜΕΝΟΥ ΧΡΟΝΟΥ (ΔΙΟΙΚ.ΥΠ.)</t>
  </si>
  <si>
    <t>10.6041.20002</t>
  </si>
  <si>
    <t>ΑΜΟΙΒΕΣ ΑΣΚΟΥΜΕΝΩΝ ΣΠΟΥΔΑΣΤΩΝ</t>
  </si>
  <si>
    <t>61.98.62.10</t>
  </si>
  <si>
    <t>10.6041.20003</t>
  </si>
  <si>
    <t>ΑΜΟΙΒΕΣ ΣΠΟΥΔΑΣΤΩΝ ΤΕΙ</t>
  </si>
  <si>
    <t>ΣΥΝΟΛΟ 604</t>
  </si>
  <si>
    <t>10.6051.01006</t>
  </si>
  <si>
    <t>ΕΡΓΟΔΟΤΙΚΕΣ ΕΙΣΦΟΡΕΣ ΜΟΝΙΜΩΝ (ΚΕΠ)</t>
  </si>
  <si>
    <t>60.05.51.10</t>
  </si>
  <si>
    <t>ΕΡΓΟΔΟΤΙΚΕΣ ΕΙΣΦΟΡΕΣ ΜΟΝΙΜΟΥ ΠΡΟΣΩΠΙΚΟΥ-ΟΙΚ-ΔΙΟΙΚ.</t>
  </si>
  <si>
    <t>10.6051.10006</t>
  </si>
  <si>
    <t>ΕΡΓΟΔΟΤΙΚΕΣ ΕΙΣΦΟΡΕΣ ΜΟΝΙΜΩΝ (ΟΙΚ.ΥΠ.)</t>
  </si>
  <si>
    <t>10.6051.20006</t>
  </si>
  <si>
    <t>ΕΡΓΟΔΟΤΙΚΕΣ ΕΙΣΦΟΡΕΣ ΜΟΝΙΜΩΝ (ΔΙΟΙΚ.ΥΠ.)</t>
  </si>
  <si>
    <t>10.6051.91006</t>
  </si>
  <si>
    <t>ΕΡΓΟΔΟΤΙΚΕΣ ΕΙΣΦΟΡΕΣ ΜΟΝΙΜΩΝ (Δ/ΝΣΗ ΠΡΟΣ.)</t>
  </si>
  <si>
    <t>10.6052.01006</t>
  </si>
  <si>
    <t>ΕΡΓΟΔΟΤΙΚΕΣ ΕΙΣΦΟΡΕΣ ΑΟΡΙΣΤΟΥ ΧΡΟΝΟΥ (ΚΕΠ)</t>
  </si>
  <si>
    <t>60.05.52.10</t>
  </si>
  <si>
    <t>ΕΡΓΟΔΟΤΙΚΕΣ ΕΙΣΦΟΡΕΣ ΑΟΡΙΣΤΟΥ ΧΡΟΝΟΥ-ΟΙΚ-ΔΙΟΙΚ.</t>
  </si>
  <si>
    <t>10.6052.10006</t>
  </si>
  <si>
    <t>ΕΡΓΟΔΟΤΙΚΕΣ ΕΙΣΦΟΡΕΣ ΑΟΡΙΣΤΟΥ ΧΡΟΝΟΥ (ΟΙΚ.ΥΠ.)</t>
  </si>
  <si>
    <t>10.6052.20006</t>
  </si>
  <si>
    <t>ΕΡΓΟΔΟΤΙΚΕΣ ΕΙΣΦΟΡΕΣ ΑΟΡΙΣΤΟΥ ΧΡΟΝΟΥ (ΔΙΟΙΚ.ΥΠ.)</t>
  </si>
  <si>
    <t>10.6052.91006</t>
  </si>
  <si>
    <t>ΕΡΓΟΔΟΤΙΚΕΣ ΕΙΣΦΟΡΕΣ ΑΟΡΙΣΤΟΥ ΧΡΟΝΟΥ (Δ/ΝΣΗ ΠΡΟΣ.)</t>
  </si>
  <si>
    <t>10.6054.10006</t>
  </si>
  <si>
    <t>ΕΡΓΟΔΟΤΙΚΕΣ ΕΙΣΦΟΡΕΣ ΟΡΙΣΜΕΝΟΥ ΧΡΟΝΟΥ (ΟΙΚ.ΥΠ.)</t>
  </si>
  <si>
    <t>60.05.54.10</t>
  </si>
  <si>
    <t>ΕΡΓΟΔΟΤΙΚΕΣ ΕΙΣΦΟΡΕΣ ΕΚΤΑΚΤΟΥ ΠΡΟΣΩΠ.-ΟΙΚ-ΔΙΟΙΚ.</t>
  </si>
  <si>
    <t>10.6054.20006</t>
  </si>
  <si>
    <t>ΕΡΓΟΔΟΤΙΚΕΣ ΕΙΣΦΟΡΕΣ ΟΡΙΣΜΕΝΟΥ ΧΡΟΝΟΥ (ΔΙΟΙΚ.ΥΠ.)</t>
  </si>
  <si>
    <t>606</t>
  </si>
  <si>
    <t>Παρεπόμενες παροχές και έξοδα προσωπικού</t>
  </si>
  <si>
    <t>10.6062.20001</t>
  </si>
  <si>
    <t>ΕΞΟΔΑ ΚΗΔΕΙΑΣ ΑΠΟΒΙΟΥΝΤΩΝ ΥΠΑΛΛΗΛΩΝ (άρθρο 112 Ν.118/81)</t>
  </si>
  <si>
    <t>60.06.62.10</t>
  </si>
  <si>
    <t>EΞΟΔΑ ΚΗΔΕΙΑΣ ΑΠΟΒΙΟΥΝΤΩΝ ΥΠΑΛΛΗΛΩΝ</t>
  </si>
  <si>
    <t>10.6063.20001</t>
  </si>
  <si>
    <t>ΛΟΙΠΕΣ ΠΑΡΟΧΕΣ ΣΕ ΕΙΔΟΣ (ΕΝΔΥΣΗ ΕΡΓΑΤΟΤΕΧΝΙΚΟΥ ΠΡΟΣΩΠΙΚΟΥ ΚΛΠ)</t>
  </si>
  <si>
    <t>60.06.63.10</t>
  </si>
  <si>
    <t>ΛΟΙΠΕΣ ΠΑΡΟΧΕΣ ΣΕ ΕΙΔΟΣ</t>
  </si>
  <si>
    <t>10.6063.20002</t>
  </si>
  <si>
    <t>10.6063.20003</t>
  </si>
  <si>
    <t>ΠΑΡΟΧΕΣ ΣΕ ΧΡΗΜΑ(ΓΑΛΑΤΑ)</t>
  </si>
  <si>
    <t>10.6063.20004</t>
  </si>
  <si>
    <t>ΠΑΡΟΧΕΣ ΣΕ ΧΡΗΜΑ(ΜΕΣΑ ΠΡΟΣΤΑΣΙΑΣ)</t>
  </si>
  <si>
    <t>10.6063.91001</t>
  </si>
  <si>
    <t>10.6063.91003</t>
  </si>
  <si>
    <t>ΣΥΝΟΛΟ 606</t>
  </si>
  <si>
    <t>10.6117.10003</t>
  </si>
  <si>
    <t>ΚΑΤΑΣΚΕΥΗ ΠΕΡΙΠΤΕΡΩΝ ΓΙΑ ΤΗΝ ΔΙΟΡΓΑΝΩΣΗ ΚΑΙ ΛΕΙΤΟΥΡΓΙΑ ΤΗΣ ΕΜΠΟΡΟΠΑΝΗΓΥΡΗΣ</t>
  </si>
  <si>
    <t>61.00.17.07</t>
  </si>
  <si>
    <t>ΣΥΜΒΑΣΕΙΣ ΕΡΓΟΥ - ΕΜΠΟΡΟΠΑΝΗΓΥΡΗ</t>
  </si>
  <si>
    <t>10.6117.10004</t>
  </si>
  <si>
    <t>ΑΝΑΘΕΣΗ ΕΡΓΑΣΙΩΝ ΠΕΡΙΦΡΑΞΗΣ ΕΞΩΤΕΡΙΚΟΥ ΧΩΡΟΥ ΕΜΠΟΡΟΠΑΝΗΓΥΡΗΣ</t>
  </si>
  <si>
    <t>10.6117.10007</t>
  </si>
  <si>
    <t>ΔΙΑΦΟΡΕΣ  ΕΡΓΑΣΙΕΣ ΓΙΑ ΤΗΝ ΕΜΠΟΡΟΠΑΝΗΓΥΡΗ</t>
  </si>
  <si>
    <t>10.6117.10008</t>
  </si>
  <si>
    <t>ΕΡΓΑΣΙΕΣ ΓΙΑ ΤΗΝ ΕΓΚΑΤΑΣΤΑΣΗ ΚΑΙ ΔΙΑΜΟΡΦΩΣΗ ΞΥΛΙΝΩΝ ΠΑΡΑΓΚΩΝ</t>
  </si>
  <si>
    <t>61.00.17.10</t>
  </si>
  <si>
    <t>10.6117.10010</t>
  </si>
  <si>
    <t>ΔΑΠΑΝΕΣ ΦΥΛΑΞΗΣ ΑΝΟΙΧΤΩΝ ΚΟΙΝΟΧΡΗΣΤΩΝ ΧΩΡΩΝ</t>
  </si>
  <si>
    <t>10.6117.91003</t>
  </si>
  <si>
    <t>ΠΡΟΒΟΛΗ ΕΠΙΚΟΙΝΩΝΙΑ ΔΙΑΦΗΜΙΣΗ ΚΑΙ ΛΕΙΤΟΥΡΓΙΑ ΘΕΜΑΤΙΚΟΥ ΠΑΡΚΟΥ ΧΡΙΣΤΟΥΓΕΝΝΩΝ ΣΤΟ ΠΑΡΚΟ ΑΛΚΑΖΑΡ</t>
  </si>
  <si>
    <t>10.6117.91004</t>
  </si>
  <si>
    <t>ΠΡΟΜΗΘΕΙΑ ΤΟΠΟΘΕΤΗΣΗ ΑΠΟΞΗΛΩΣΗ ΚΛΠ ΚΑΤΑΣΚΕΥΩΝ  ΘΕΜΑΤΙΚΟΥ ΠΑΡΚΟΥ ΧΡΙΣΤΟΥΓΕΝΝΩΝ ΣΤΟ ΠΑΡΚΟ ΑΛΚΑΖΑΡ</t>
  </si>
  <si>
    <t>10.6117.91005</t>
  </si>
  <si>
    <t>ΠΡΟΜΗΘΕΙΑ ΤΟΠΟΘΕΤΗΣΗ ΑΠΟΞΗΛΩΣΗ ΚΛΠ ΕΟΡΤΑΣΤΙΚΟΥ ΔΙΑΚΟΣΜΟΥ  ΘΕΜΑΤΙΚΟΥ ΠΑΡΚΟΥ ΧΡΙΣΤΟΥΓΕΝΝΩΝ ΣΤΟ ΠΑΡΚΟ ΑΛΚΑΖΑΡ</t>
  </si>
  <si>
    <t>61.00.17.80</t>
  </si>
  <si>
    <t xml:space="preserve">ΕΞΟΔΑ ΛΕΙΤΟΥΡΓΙΑΣ ΘΕΜΑΤΙΚΟΥ ΠΑΡΚΟΥ </t>
  </si>
  <si>
    <t>10.6117.91006</t>
  </si>
  <si>
    <t>ΕΞΟΔΑ ΚΟΙΣΠΕ ΓΙΑ ΣΤΕΛΕΧΩΣΗ ΚΑΙ ΕΙΔΙΚΕΣ ΕΡΓΑΣΙΕΣ ΨΥΧΑΓΩΓΙΑΣ &amp; ΕΞΥΠΗΡΕΤΗΣΗΣ ΣΤΟ ΘΕΜΑΤΙΚΟ ΠΑΡΚΟ</t>
  </si>
  <si>
    <t>61.00.17.81</t>
  </si>
  <si>
    <t>ΕΞΟΔΑ ΚΟΙΣΠΕ ΓΙΑ ΣΤΕΛΕΧΩΣΗ ΚΑΙ ΕΙΔΙΚΕΣ ΕΡΓΑΣΙΕΣ ΨΥ</t>
  </si>
  <si>
    <t>10.6117.91007</t>
  </si>
  <si>
    <t>ΕΞΟΔΑ ΓΙΑ ΛΕΙΤΟΥΡΓΙΑ Wi-Fi ΣΤΟ ΘΕΜΑΤΙΚΟ ΠΑΡΚΟ</t>
  </si>
  <si>
    <t>10.6117.91008</t>
  </si>
  <si>
    <t xml:space="preserve">ΕΞΟΔΑ ΛΕΙΤΟΥΡΓΙΑΣ/ΕΝΗΜΕΡΩΣΗΣ ΚΟΙΝΟΥ ΘΕΜΑΤΙΚΟΥ ΠΑΡΚΟΥ </t>
  </si>
  <si>
    <t>614</t>
  </si>
  <si>
    <t>Αμοιβές τρίτων με την ιδιότητα νομικού προσώπου</t>
  </si>
  <si>
    <t>10.6142.10006</t>
  </si>
  <si>
    <t>ΑΜΟΙΒΗ ΟΡΚΩΤΩΝ ΛΟΓΙΣΤΩΝ (ΠΡΟΗΓ.ΕΤΟΥΣ)</t>
  </si>
  <si>
    <t>61.09.42.10</t>
  </si>
  <si>
    <t>AΜΟΙΒΕΣ ΝΟΜΙΚΩΝ ΠΡΟΣΩΠΩΝ ΙΔΙΩΤΙΚΟΥ ΔΙΚΑΙΟΥ</t>
  </si>
  <si>
    <t>10.6142.10007</t>
  </si>
  <si>
    <t>ΑΜΟΙΒΗ ΟΡΚΩΤΩΝ ΛΟΓΙΣΤΩΝ (ΤΡΕΧ.ΕΤΟΥΣ)</t>
  </si>
  <si>
    <t>ΣΥΝΟΛΟ 614</t>
  </si>
  <si>
    <t>623</t>
  </si>
  <si>
    <t>Ενοίκια - Μισθώματα</t>
  </si>
  <si>
    <t>10.6232.01001</t>
  </si>
  <si>
    <t>ΕΝΟΙΚΙΟ ΚΤΙΡΙΟΥ ΚΕΠ (ΚΕΠ)</t>
  </si>
  <si>
    <t>62.04.32.03</t>
  </si>
  <si>
    <t>10.6232.10002</t>
  </si>
  <si>
    <t>ΕΝΟΙΚΙΟ ΓΡΑΦΕΙΩΝ ΓΙΑ ΤΗ ΣΤΕΓΑΣΗ ΥΠΗΡΕΣΙΩΝ ΤΟΥ ΔΗΜΟΥ-ΣΧΟΛΙΚΕΣ ΜΟΝΑΔΕΣ</t>
  </si>
  <si>
    <t>62.04.32.05</t>
  </si>
  <si>
    <t>ΕΝΟΙΚΙΟ ΓΡΑΦΕΙΩΝ ΓΙΑ ΤΗ ΣΤΕΓΑΣΗ ΥΠΗΡΕΣΙΩΝ ΤΟΥ ΔΗΜΟ</t>
  </si>
  <si>
    <t>10.6232.10005</t>
  </si>
  <si>
    <t>ΕΝΟΙΚΙΟ ΓΡΑΦΕΙΟΥ ΓΙΑ ΣΥΜΒ. Δ ΔΗΜ. ΚΟΙΝ.</t>
  </si>
  <si>
    <t>62.04.32.07</t>
  </si>
  <si>
    <t>10.6232.10006</t>
  </si>
  <si>
    <t>ΕΝΟΙΚΙΟ ΓΡΑΦΕΙΩΝ ΚΛ ΚΑΡΑΝΙΚΑ</t>
  </si>
  <si>
    <t>ΣΥΝΟΛΟ 623</t>
  </si>
  <si>
    <t>625</t>
  </si>
  <si>
    <t>Ασφάλιστρα</t>
  </si>
  <si>
    <t>10.6251.10001</t>
  </si>
  <si>
    <t>ΑΣΦΑΛΙΣΤΡΑ ΑΚΙΝΗΤΩΝ</t>
  </si>
  <si>
    <t>62.05.51.10</t>
  </si>
  <si>
    <t>AΣΦΑΛΙΣΤΡΑ ΑΚΙΝΗΤΩΝ</t>
  </si>
  <si>
    <t>ΣΥΝΟΛΟ 625</t>
  </si>
  <si>
    <t>626</t>
  </si>
  <si>
    <t>Συντήρηση και επισκευή αγαθών διαρκούς χρήσης από τρίτους</t>
  </si>
  <si>
    <t>10.6261.10002</t>
  </si>
  <si>
    <t>ΔΙΑΜΟΡΦΩΣΗ ΔΗΜΟΤΙΚΩΝ ΚΤΙΡΙΩΝ</t>
  </si>
  <si>
    <t>62.07.61.10</t>
  </si>
  <si>
    <t>ΣΥΝΤΗΡΗΣΗ &amp; ΕΠΙΣΚΕΥΗ ΚΤΙΡΙΩΝ, ΑΚΙΝΗΤΩΝ-ΟΙΚ.ΔΙΟΙΚ.</t>
  </si>
  <si>
    <t>10.6262.10001</t>
  </si>
  <si>
    <t>ΔΑΠΑΝΕΣ ΓΙΑ ΤΗΝ ΑΜΕΣΗ ΑΠΟΚΑΤΑΣΤΑΣΗ ΖΗΜΙΩΝ, ΒΛΑΒΩΝ ΚΛΠ</t>
  </si>
  <si>
    <t>62.17.32.00</t>
  </si>
  <si>
    <t>Σ-Ε ΠΛΑΤΕΙΩΝ-ΠΑΡΚΩΝ-ΠΑΙΔΟΤΟΠΩΝ ΚΟΙΝΗΣ ΧΡΗΣΗΣ</t>
  </si>
  <si>
    <t>10.6262.91001</t>
  </si>
  <si>
    <t>ΔΙΑΦΟΡΑ ΕΞΟΔΑ ΓΙΑ ΤΟ ΘΕΜΑΤΙΚΟ ΠΑΡΚΟ</t>
  </si>
  <si>
    <t>64.15.74.04</t>
  </si>
  <si>
    <t>ΘΕΜΑΤΙΚΟ ΠΑΡΚΟ ΧΡΙΣΤΟΥΓΕΝΝΩΝ ΣΤΟ ΑΛΚΑΖΑΡ</t>
  </si>
  <si>
    <t>10.6265.10001</t>
  </si>
  <si>
    <t>ΣΥΝΤΗΡΗΣΗ &amp; ΕΠΙΣΚΕΥΗ ΛΟΙΠΟΥ ΕΞΟΠΛΙΣΜΟΥ</t>
  </si>
  <si>
    <t>62.07.65.10</t>
  </si>
  <si>
    <t>ΣΥΝΤΗΡΗΣΗ &amp; ΕΠΙΣΚΕΥΗ ΕΠΙΠΛΩΝ,  Λ.ΕΞΟΠΛΙΣΜΟΥ,ΣΚΕΥΩΝ</t>
  </si>
  <si>
    <t>10.6265.20002</t>
  </si>
  <si>
    <t>ΣΥΝΤΗΡΗΣΗ &amp; ΕΠΙΣΚΕΥΗ ΧΗΜΙΚΩΝ ΤΟΥΑΛΕΤΩΝ</t>
  </si>
  <si>
    <t>62.07.62.54</t>
  </si>
  <si>
    <t xml:space="preserve">ΣΥΝΤ/ΣΗ &amp;ΕΠΙΣΚ. Λ.ΜΟΝΙΜΩΝ ΕΓΚΑΤΑΣΤ.(ΠΛΗΝ ΚΤΙΡΙΩΝ) </t>
  </si>
  <si>
    <t>ΣΥΝΟΛΟ 626</t>
  </si>
  <si>
    <t>627</t>
  </si>
  <si>
    <t>Υδρευση, Φωτισμός, Καθαριότητα, (λοιπές παροχές τρίτων)</t>
  </si>
  <si>
    <t>10.6274.20001</t>
  </si>
  <si>
    <t>ΔΑΠΑΝΕΣ ΚΑΘΑΡΙΣΜΟΥ ΓΡΑΦΕΙΩΝ</t>
  </si>
  <si>
    <t>62.98.74.10</t>
  </si>
  <si>
    <t>10.6279.10005</t>
  </si>
  <si>
    <t>ΛΟΙΠΕΣ ΔΑΠΑΝΕΣ ΓΙΑ ΥΔΡΕΥΣΗ,ΑΡΔΕΥΣΗ,ΦΩΤΙΣΜΟ,ΚΑΘΑΡΙΟΤΗΤΑ</t>
  </si>
  <si>
    <t>62.98.79.10</t>
  </si>
  <si>
    <t>ΛΟΙΠΕΣ ΔΑΠΑΝΕΣ ΓΙΑ ΥΔΡΕΥΣΗ,ΑΡΔΕΥΣΗ,ΦΩΤΙΣΜΟ,ΚΑΘΑΡΙΟ</t>
  </si>
  <si>
    <t>ΣΥΝΟΛΟ 627</t>
  </si>
  <si>
    <t>641</t>
  </si>
  <si>
    <t>Έξοδα μεταφορών</t>
  </si>
  <si>
    <t>10.6414.10002</t>
  </si>
  <si>
    <t>ΜΕΤΑΦΟΡΕΣ ΕΓΓΡΑΦΩΝ ΚΑΙ ΔΕΜΑΤΩΝ ΥΠΗΡΕΣΙΩΝ</t>
  </si>
  <si>
    <t>64.00.14.10</t>
  </si>
  <si>
    <t>MΕΤΑΦΟΡΙΚΑ ΕΝ ΓΕΝΕΙ ΟΙΚ.ΔΙΟΙΚ.ΥΠΗΡΕΣΙΩΝ</t>
  </si>
  <si>
    <t>ΣΥΝΟΛΟ 641</t>
  </si>
  <si>
    <t>10.6422.01001</t>
  </si>
  <si>
    <t>ΑΠΟΖΗΜΙΩΣΗ ΓΙΑ ΕΞΟΔΑ ΚΙΝΗΣΗΣ(ΚΕΠ)</t>
  </si>
  <si>
    <t>64.01.22.10</t>
  </si>
  <si>
    <t>ΟΔΟΙΠΟΡΙΚΑ ΕΞΟΔΑ &amp; ΑΠΟΖΗΜ.ΜΕΤΑΚΙΝΟΥΜΕΝΩΝ ΥΠΑΛΛΗΛΩΝ</t>
  </si>
  <si>
    <t>10.6422.10001</t>
  </si>
  <si>
    <t>ΑΠΟΖΗΜΙΩΣΗ ΓΙΑ ΕΞΟΔΑ ΚΙΝΗΣΗΣ (ΟΙΚ.ΥΠ.)</t>
  </si>
  <si>
    <t>10.6422.20001</t>
  </si>
  <si>
    <t>ΑΠΟΖΗΜΙΩΣΗ ΓΙΑ ΕΞΟΔΑ ΚΙΝΗΣΗΣ (ΔΙΟΙΚ.ΥΠ.)</t>
  </si>
  <si>
    <t>10.6422.91001</t>
  </si>
  <si>
    <t>ΑΠΟΖΗΜΙΩΣΗ ΓΙΑ ΕΞΟΔΑ ΚΙΝΗΣΗΣ</t>
  </si>
  <si>
    <t>10.6461.10002</t>
  </si>
  <si>
    <t>ΕΞΟΔΑ ΔΗΜΟΣΙΕΥΣΗΣ ΟΙΚΟΝΟΜΙΚΩΝ ΚΑΤΑΣΤΑΣΕΩΝ</t>
  </si>
  <si>
    <t>64.09.61.00</t>
  </si>
  <si>
    <t>10.6462.10001</t>
  </si>
  <si>
    <t>ΔΗΜΟΣΙΕΥΣΗ ΔΙΑΚΗΡΥΞΕΩΝ</t>
  </si>
  <si>
    <t>64.09.62.10</t>
  </si>
  <si>
    <t>ΔΗΜΟΣΙΕΥΣΗ ΠΡΟΚΗΡΥΞΕΩΝ</t>
  </si>
  <si>
    <t>10.6462.10002</t>
  </si>
  <si>
    <t>647</t>
  </si>
  <si>
    <t>Έξοδα καλλιτεχνικών, αθλητικών και κοινωνικών δραστηριοτήτων</t>
  </si>
  <si>
    <t>10.6471.91001</t>
  </si>
  <si>
    <t>ΕΞΟΔΑ ΛΕΙΤΟΥΡΓΙΑΣ ΘΕΜΑΤΙΚΟΥ ΠΑΡΚΟΥ ΧΡΙΣΤΟΥΓΕΝΝΩΝ</t>
  </si>
  <si>
    <t>10.6474.91001</t>
  </si>
  <si>
    <t>ΕΞΟΔΑ ΕΜΠΟΡΟΠΑΝΗΓΥΡΗΣ</t>
  </si>
  <si>
    <t>64.15.74.00</t>
  </si>
  <si>
    <t>EΞΟΔΑ ΕΜΠΟΡΟΠΑΝΗΓΥΡΗΣ</t>
  </si>
  <si>
    <t>10.6474.91002</t>
  </si>
  <si>
    <t>ΕΞΟΔΑ  ΔΙΟΡΓΑΝΩΣΗΣ ΚΑΙ ΛΕΙΤΟΥΡΓΙΑΣ ΤΗΣ ΓΕΩΡΓΟΚΤΗΝΟΤΡΟΦΙΚΗΣ ΕΚΘΕΣΗΣ</t>
  </si>
  <si>
    <t>64.15.74.01</t>
  </si>
  <si>
    <t>EΞΟΔΑ ΓΕΩΚΤΗΝΟΤΡΟΦΙΚΗΣ ΕΚΘΕΣΗΣ</t>
  </si>
  <si>
    <t>ΣΥΝΟΛΟ 647</t>
  </si>
  <si>
    <t>66</t>
  </si>
  <si>
    <t>Δαπάνες προμήθειας αναλωσίμων</t>
  </si>
  <si>
    <t>661</t>
  </si>
  <si>
    <t>Εντυπα, βιβλία, γραφική ύλη, εκδόσεις</t>
  </si>
  <si>
    <t>10.6611.10001</t>
  </si>
  <si>
    <t>ΠΡΟΜΗΘΕΙΑ ΒΙΒΛΙΩΝ-ΕΦΗΜΕΡΙΔΩΝ-ΠΕΡΙΟΔΙΚΩΝ</t>
  </si>
  <si>
    <t>64.07.11.10</t>
  </si>
  <si>
    <t>ΠΡΟΜΗΘΕΙΑ ΒΙΒΛΙΩΝ-ΕΦΗΜ &amp; ΠΕΡΙΟΔΙΚΩΝ ΟΙΚ.ΔΙΟΚ.ΥΠΗΡ.</t>
  </si>
  <si>
    <t>10.6612.20001</t>
  </si>
  <si>
    <t>ΠΡΟΜΗΘΕΙΑ ΓΡΑΦΙΚΗΣ ΥΛΗΣ &amp; ΜΙΚΡΟΑΝΤΙΚΕΙΜΕΝΩΝ ΓΡΑΦΕΙΟΥ</t>
  </si>
  <si>
    <t>25.10.40</t>
  </si>
  <si>
    <t>ΓΡΑΦΙΚΗ ΥΛΗ</t>
  </si>
  <si>
    <t>10.6613.10002</t>
  </si>
  <si>
    <t>ΦΩΤΟΤΥΠΙΕΣ ΣΧΕΔΙΩΝ - ΕΚΤΥΠΩΣΕΙΣ - ΠΛΑΣΤΙΚΟΠΟΙΗΣΕΙΣ - ΣΚΑΝΑΡΙΣΜΑΤΑ</t>
  </si>
  <si>
    <t>25.10.45</t>
  </si>
  <si>
    <t>ΕΝΤΥΠΑ, ΥΛΙΚΑ ΜΗΧΑΝΟΓΡΑΦΗΣΗΣ ΚΑΙ ΠΟΛΛΑΠΛΕΣ ΕΚΤΥΠΩΣ</t>
  </si>
  <si>
    <t>10.6613.10003</t>
  </si>
  <si>
    <t>ΠΡΟΜΗΘΕΙΑ ΧΑΡΤΙΟΥ (Α3, Α4 ΚΛΠ)</t>
  </si>
  <si>
    <t>10.6613.10004</t>
  </si>
  <si>
    <t>ΠΡΟΜΗΘΕΙΑ ΕΝΤΥΠΩΝ</t>
  </si>
  <si>
    <t>10.6613.10005</t>
  </si>
  <si>
    <t>ΦΩΤΟΤΥΠΙΕΣ ΔΙΚΑΣΤΙΚΩΝ ΕΓΓΡΑΦΩΝ ΚΑΙ ΣΧΕΔΙΩΝ</t>
  </si>
  <si>
    <t>64.07.04.10</t>
  </si>
  <si>
    <t>ΦΩΤΟΑΝΤΙΓΡΑΦΑ</t>
  </si>
  <si>
    <t>10.6613.20001</t>
  </si>
  <si>
    <t>ΠΡΟΜΗΘΕΙΑ ΒΙΒΛΙΩΝ &amp; ΕΝΤΥΠΩΝ ΥΠΗΡΕΣΙΩΝ</t>
  </si>
  <si>
    <t>10.6614.20001</t>
  </si>
  <si>
    <t>ΛΟΙΠΕΣ ΠΡΟΜΗΘΕΙΕΣ ΕΙΔΩΝ ΓΡΑΦΕΙΟΥ</t>
  </si>
  <si>
    <t>25.10.44</t>
  </si>
  <si>
    <t>ΛΟΙΠΑ ΕΙΔΗ ΓΡΑΦΕΙΟΥ</t>
  </si>
  <si>
    <t>10.6615.20002</t>
  </si>
  <si>
    <t>ΒΙΒΛΙΟΔΕΤΗΣΕΙΣ</t>
  </si>
  <si>
    <t>64.07.15.10</t>
  </si>
  <si>
    <t>EΚΤΥΠΩΣΕΙΣ-ΕΚΔΟΣΕΙΣ-ΒΙΒΛΙΟΔΕΤ.</t>
  </si>
  <si>
    <t>ΣΥΝΟΛΟ 661</t>
  </si>
  <si>
    <t>663</t>
  </si>
  <si>
    <t>Είδη υγιεινής και καθαριότητας</t>
  </si>
  <si>
    <t>10.6631.10001</t>
  </si>
  <si>
    <t>ΥΛΙΚΑ ΑΠΟΛΥΜΑΝΣΕΩΝ,ΑΠΕΝΤΟΜΩΣΕΩΝ ΚΛΠ. ΣΕ ΔΗΜΟΤΙΚΟΥΣ ΧΩΡΟΥΣ</t>
  </si>
  <si>
    <t>25.10.26</t>
  </si>
  <si>
    <t>YΓΕΙΟΝΟΜΙΚΟ Κ ΦΑΡΜΑΚΕΥΤ. ΥΛΙΚΟ</t>
  </si>
  <si>
    <t>10.6631.20001</t>
  </si>
  <si>
    <t>ΠΡΟΜΗΘΕΙΑ ΥΓΕΙΟΝΟΜΙΚΟΥ &amp; ΦΑΡΜΑΚΕΥΤΙΚΟΥ ΥΛΙΚΟΥ</t>
  </si>
  <si>
    <t>10.6634.20001</t>
  </si>
  <si>
    <t>ΠΡΟΜΗΘΕΙΑ ΕΙΔΩΝ ΚΑΘΑΡΙΟΤΗΤΑΣ &amp; ΕΥΠΡΕΠΙΣΜΟΥ</t>
  </si>
  <si>
    <t>25.10.25</t>
  </si>
  <si>
    <t>ΠΡΟΜ. ΕΙΔΩΝ ΚΑΘΑΡ.  ΕΥΠΡ.</t>
  </si>
  <si>
    <t>ΣΥΝΟΛΟ 663</t>
  </si>
  <si>
    <t>664</t>
  </si>
  <si>
    <t>Καύσιμα και λιπαντικά</t>
  </si>
  <si>
    <t>10.6643.20001</t>
  </si>
  <si>
    <t>ΠΡΟΜΗΘΕΙΑ ΚΑΥΣΙΜΩΝ ΓΙΑ ΘΕΡΜΑΝΣΗ ΚΑΙ ΦΩΤΙΣΜΟ</t>
  </si>
  <si>
    <t>64.08.43.10</t>
  </si>
  <si>
    <t>KΑΥΣΙΜΑ ΓΙΑ ΘΕΡΜΑΝΣΗ  ΦΩΤΙΣΜΟ ΟΙΚΟΝ.ΔΙΟΙΚΗΤΙΚΩΝ ΥΠ</t>
  </si>
  <si>
    <t>10.6643.20002</t>
  </si>
  <si>
    <t>ΠΡΟΜΗΘΕΙΑ ΦΥΣΙΚΟΥ ΑΕΡΙΟΥ ΓΙΑ ΘΕΡΜΑΝΣΗ</t>
  </si>
  <si>
    <t>62.98.02.10</t>
  </si>
  <si>
    <t>ΦΩΤΑΕΡΙΟ-ΦΥΣΙΚΟ ΑΕΡΙΟ</t>
  </si>
  <si>
    <t>ΣΥΝΟΛΟ 664</t>
  </si>
  <si>
    <t>665</t>
  </si>
  <si>
    <t>Υλικό εκτυπωτικών, τυπογραφικών, βιβλιοδετικών και λοιπών εργασιών</t>
  </si>
  <si>
    <t>10.6651.10000</t>
  </si>
  <si>
    <t>ΠΡΟΜΗΘΕΙΑ ΤΟΠΟΓΡΑΦΗΣΕΩΝ ΚΑΙ ΣΧΕΔΙΑΣΕΩΝ</t>
  </si>
  <si>
    <t>10.6652.20001</t>
  </si>
  <si>
    <t>ΠΡΟΜΗΘΕΙΑ ΦΩΤΟΓΡΑΦΙΩΝ &amp; ΦΩΤΟΓΡΑΦΙΚΟΥ ΥΛΙΚΟΥ</t>
  </si>
  <si>
    <t>25.10.52</t>
  </si>
  <si>
    <t>YΛΙΚΑ ΦΩΤΟΓΡΑΦΙΣΕΩΝ Κ ΦΩΤΟΤΥΠ.</t>
  </si>
  <si>
    <t>10.6652.20002</t>
  </si>
  <si>
    <t xml:space="preserve">ΠΡΟΜΗΘΕΙΑ ΜΠΑΤΑΡΙΩΝ ΦΩΤΟΓΡΑΦΙΚΩΝ ΜΗΧΑΝΩΝ </t>
  </si>
  <si>
    <t>25.10.60</t>
  </si>
  <si>
    <t>ΛΟΙΠΑ ΑΝΑΛΩΣΙΜΑ ΥΛΙΚΑ</t>
  </si>
  <si>
    <t>10.6652.20003</t>
  </si>
  <si>
    <t xml:space="preserve">ΠΡΟΜΗΘΕΙΑ ΦΟΡΤΙΣΤΩΝ </t>
  </si>
  <si>
    <t>10.6654.10001</t>
  </si>
  <si>
    <t>ΠΡΟΜΗΘΕΙΑ ΛΟΙΠΟΥ ΥΛΙΚΟΥ (ΧΑΡΤΕΣ,ΣΗΜΑΙΕΣ ΚΛΠ)</t>
  </si>
  <si>
    <t>10.6654.20001</t>
  </si>
  <si>
    <t>ΠΡΟΜΗΘΕΙΑ ΛΟΙΠΟΥ ΥΛΙΚΟΥ</t>
  </si>
  <si>
    <t>ΣΥΝΟΛΟ 665</t>
  </si>
  <si>
    <t>666</t>
  </si>
  <si>
    <t>ΥΛΙΚΑ ΣΥΝΤΗΡΗΣΗΣ ΚΤΙΡΙΩΝ ΚΑΙ ΕΡΓΩΝ</t>
  </si>
  <si>
    <t>10.6661.10001</t>
  </si>
  <si>
    <t>ΥΛΙΚΑ ΣΥΝΤΗΡΗΣΗΣ &amp; ΕΠΙΣΚΕΥΗΣ ΔΗΜΟΤΙΚΩΝ ΚΤΙΡΙΩΝ</t>
  </si>
  <si>
    <t>25.10.35</t>
  </si>
  <si>
    <t>YΛΙΚΑ ΣΥΝΤΗΡΗΣΕΩΣ Κ ΕΠΙΣ ΚΤΙΡ.</t>
  </si>
  <si>
    <t>10.6661.10002</t>
  </si>
  <si>
    <t>ΥΛΙΚΑ ΔΙΑΜΟΡΦΩΣΗΣ ΔΗΜ. ΧΩΡΩΝ</t>
  </si>
  <si>
    <t>10.6661.20001</t>
  </si>
  <si>
    <t>ΥΛΙΚΑ ΣΥΝΤΗΡΗΣΗΣ &amp; ΕΠΙΣΚΕΥΗΣ ΚΤΙΡΙΟΥ ΔΗΜΑΡΧΕΙΟΥ</t>
  </si>
  <si>
    <t>10.6662.10002</t>
  </si>
  <si>
    <t xml:space="preserve">ΠΡΟΜΗΘΕΙΑ ΧΡΩΜΑΤΩΝ ΚΑΙ ΣΥΝΑΦΩΝ ΥΛΙΚΩΝ </t>
  </si>
  <si>
    <t>25.10.36</t>
  </si>
  <si>
    <t>YΛΙΚΑ ΣΥΝΤΗΡ. Κ ΕΠΙΣ. ΜΟΝ. ΕΓΚ</t>
  </si>
  <si>
    <t>ΣΥΝΟΛΟ 666</t>
  </si>
  <si>
    <t>667</t>
  </si>
  <si>
    <t>Ανταλλακτικά μηχανικού και λοιπού εξοπλισμού</t>
  </si>
  <si>
    <t>10.6673.10003</t>
  </si>
  <si>
    <t>ΑΝΤΑΛΛΑΚΤΙΚΑ ΦΩΤΟΤΥΠΙΚΩΝ ΜΗΧΑΝΗΜΑΤΩΝ</t>
  </si>
  <si>
    <t>62.07.67.10</t>
  </si>
  <si>
    <t>ΣΥΝΟΛΟ 667</t>
  </si>
  <si>
    <t>668</t>
  </si>
  <si>
    <t>Υλικά φαρμακείου</t>
  </si>
  <si>
    <t>10.6681.20001</t>
  </si>
  <si>
    <t>ΥΛΙΚΑ ΦΑΡΜΑΚΕΙΟΥ</t>
  </si>
  <si>
    <t>10.6681.20002</t>
  </si>
  <si>
    <t>25.10.24</t>
  </si>
  <si>
    <t>ΥΛΙΚΑ ΑΠΟΛΥΜΑΝΣΕΩΝ,ΑΠΕΝΤΟΜΩΣΕΩΝ ΚΛΠ. ΣΕ ΔΗΜΟΤΙΚΟΥΣ</t>
  </si>
  <si>
    <t>ΣΥΝΟΛΟ 668</t>
  </si>
  <si>
    <t>669</t>
  </si>
  <si>
    <t>Λοιπές προμήθειες</t>
  </si>
  <si>
    <t>10.6691.10001</t>
  </si>
  <si>
    <t>ΠΡΟΜΗΘΕΙΑ ΕΙΔΩΝ ΣΗΜΑΙΟΣΤΟΛΙΣΜΟΥ &amp; ΦΩΤΑΓΩΓΗΣΕΩΝ</t>
  </si>
  <si>
    <t>25.10.20</t>
  </si>
  <si>
    <t>ΕΙΔΗ ΣΗΜΑΙΟΣΤΟΛΙΣΜΟΥ ΚΑΙ ΦΩΤΑΓΩΓΗΣΕΩΝ</t>
  </si>
  <si>
    <t>ΣΥΝΟΛΟ 669</t>
  </si>
  <si>
    <t>ΣΥΝΟΛΟ 66</t>
  </si>
  <si>
    <t>ΣΥΝΟΛΟ ΥΠΗΡΕΣΙΑΣ 10</t>
  </si>
  <si>
    <t>ΥΠΗΡΕΣΙΑ : 15 Υπηρεσίες Πολιτισμού, Αθλητισμού και κοινωνικής πολιτικής</t>
  </si>
  <si>
    <t>15.6011.05001</t>
  </si>
  <si>
    <t>ΑΠΟΔΟΧΕΣ ΤΑΚΤΙΚΩΝ ΥΠΑΛΛΗΛΩΝ</t>
  </si>
  <si>
    <t>60.01.11.51</t>
  </si>
  <si>
    <t>ΤΑΚΤΙΚΕΣ ΑΠΟΔΟΧΕΣ-ΠΑΙΔΙΚΩΝ ΣΤΑΘΜΩΝ</t>
  </si>
  <si>
    <t>15.6011.06001</t>
  </si>
  <si>
    <t>60.01.11.57</t>
  </si>
  <si>
    <t>ΤΑΚΤΙΚΕΣ ΑΠΟΔΟΧΕΣ-ΚΑΠΗ</t>
  </si>
  <si>
    <t>15.6011.07001</t>
  </si>
  <si>
    <t>60.01.11.53</t>
  </si>
  <si>
    <t>ΤΑΚΤΙΚΕΣ ΑΠΟΔΟΧΕΣ-ΠΟΛΙΤΙΣΜΟΥ</t>
  </si>
  <si>
    <t>15.6011.08001</t>
  </si>
  <si>
    <t>ΑΠΟΔΟΧΕΣ ΤΑΚΤΙΚΩΝ ΥΠΑΛΛΗΛΩΝ(ΠΡΟΝΟΙΑΣ)</t>
  </si>
  <si>
    <t>60.01.11.55</t>
  </si>
  <si>
    <t>ΤΑΚΤΙΚΕΣ ΑΠΟΔΟΧΕΣ-ΠΡΟΝΟΙΑΣ</t>
  </si>
  <si>
    <t>15.6012.05001</t>
  </si>
  <si>
    <t>ΑΠΟΖΗΜΙΩΣΗ ΓΙΑ ΥΠΕΡΩΡΙΑΚΗ ΕΡΓΑΣΙΑ</t>
  </si>
  <si>
    <t>60.01.12.51</t>
  </si>
  <si>
    <t>AΠΟΖΗΜ-YΠΕΡΩΡ.ΕΡΓΑΣ.NΥΚΤ-EΞΑΙΡ-ΠΑΙΔΙΚΩΝ ΣΤΑΘΜΩΝ</t>
  </si>
  <si>
    <t>15.6012.06001</t>
  </si>
  <si>
    <t>60.01.12.57</t>
  </si>
  <si>
    <t>AΠΟΖΗΜ-YΠΕΡΩΡ.ΕΡΓΑΣ.NΥΚΤ-EΞΑΙΡ-ΚΑΠΗ</t>
  </si>
  <si>
    <t>15.6012.07001</t>
  </si>
  <si>
    <t>60.01.12.53</t>
  </si>
  <si>
    <t>AΠΟΖΗΜ-YΠΕΡΩΡ.ΕΡΓΑΣ.NΥΚΤ-EΞΑΙΡ-ΠΟΛΙΤΙΣΜΟΥ</t>
  </si>
  <si>
    <t>15.6012.08001</t>
  </si>
  <si>
    <t>ΑΠΟΖΗΜΙΩΣΗ ΓΙΑ ΥΠΕΡΩΡΙΑΚΗ ΕΡΓΑΣΙΑ(ΠΡΟΝΟΙΑ)</t>
  </si>
  <si>
    <t>60.01.12.55</t>
  </si>
  <si>
    <t>AΠΟΖΗΜ-YΠΕΡΩΡ.ΕΡΓΑΣ.NΥΚΤ-EΞΑΙΡ-ΠΡΟΝΟΙΑΣ</t>
  </si>
  <si>
    <t>15.6013.05001</t>
  </si>
  <si>
    <t>ΕΦΑΠΑΞ ΒΟΗΘΗΜΑ ΤΟΥ Ν. 103/1975 ΣΕ ΥΠΑΛΛΗΛΟΥΣ (ΠΡΩΗΝ ΚΕΦΟ)</t>
  </si>
  <si>
    <t>60.01.13.51</t>
  </si>
  <si>
    <t>ΕΦΑΠΑΞ ΒΟΗΘΗΜΑ ΤΟΥ Ν.103/75-ΠΑΙΔΙΚΩΝ ΣΤΑΘΜΩΝ</t>
  </si>
  <si>
    <t>15.6021.01001</t>
  </si>
  <si>
    <t>ΑΠΟΔΟΧΕΣ ΕΚΤΑΚΤΩΝ ΥΠΑΛΛΗΛΩΝ ΑΟΡΙΣΤΟΥ ΧΡΟΝΟΥ-ΣΧΟΛΙΚΟΙ ΦΥΛΑΚΕΣ</t>
  </si>
  <si>
    <t>60.02.21.77</t>
  </si>
  <si>
    <t>ΤΑΚΤΙΚΕΣ ΑΠΟΔΟΧΕΣ ΥΠΑΛ.ΑΟΡΙΣΤΟΥ ΧΡ- ΣΧΟΛΙΚΩΝ ΦΥΛΑΚ</t>
  </si>
  <si>
    <t>15.6021.05001</t>
  </si>
  <si>
    <t>ΑΠΟΔΟΧΕΣ ΕΚΤΑΚΤΩΝ ΥΠΑΛΛΗΛΩΝ ΑΟΡΙΣΤΟΥ ΧΡΟΝΟΥ</t>
  </si>
  <si>
    <t>60.02.21.51</t>
  </si>
  <si>
    <t>ΤΑΚΤΙΚΕΣ ΑΠΟΔΟΧΕΣ ΥΠΑΛ.ΑΟΡΙΣΤΟΥ ΧΡ-ΠΑΙΔΙΚΩΝ ΣΤΑΘΜΩ</t>
  </si>
  <si>
    <t>15.6021.06001</t>
  </si>
  <si>
    <t>60.02.21.57</t>
  </si>
  <si>
    <t>ΤΑΚΤΙΚΕΣ ΑΠΟΔΟΧΕΣ ΥΠΑΛ.ΑΟΡΙΣΤΟΥ ΧΡ-ΚΑΠΗ</t>
  </si>
  <si>
    <t>15.6021.07001</t>
  </si>
  <si>
    <t>60.02.21.53</t>
  </si>
  <si>
    <t>ΤΑΚΤΙΚΕΣ ΑΠΟΔΟΧΕΣ ΥΠΑΛ.ΑΟΡΙΣΤΟΥ ΧΡ-ΠΟΛΙΤΙΣΜΟΥ</t>
  </si>
  <si>
    <t>15.6021.08001</t>
  </si>
  <si>
    <t>ΑΠΟΔΟΧΕΣ ΕΚΤΑΚΤΩΝ ΥΠΑΛΛΗΛΩΝ ΑΟΡΙΣΤΟΥ ΧΡΟΝΟΥ(ΠΡΟΝΟΙΑ)</t>
  </si>
  <si>
    <t>60.02.21.55</t>
  </si>
  <si>
    <t>ΤΑΚΤΙΚΕΣ ΑΠΟΔΟΧΕΣ ΥΠΑΛ.ΑΟΡΙΣΤΟΥ ΧΡ-ΠΡΟΝΟΙΑΣ</t>
  </si>
  <si>
    <t>15.6022.01001</t>
  </si>
  <si>
    <t xml:space="preserve">ΑΠΟΖΗΜΙΩΣΗ ΓΙΑ ΥΠΕΡΩΡΙΑΚΗ ΕΡΓΑΣΙΑ </t>
  </si>
  <si>
    <t>15.6022.06001</t>
  </si>
  <si>
    <t>15.6022.08001</t>
  </si>
  <si>
    <t>ΑΠΟΖΗΜΙΩΣΗ ΓΙΑ ΥΠΕΡΩΡΙΑΚΗ ΕΡΓΑΣΙΑ (ΠΡΟΝΟΙΑ)</t>
  </si>
  <si>
    <t>15.6041.06001</t>
  </si>
  <si>
    <t>ΑΠΟΔΟΧΕΣ ΕΚΤΑΚΤΩΝ ΥΠΑΛΛΗΛΩΝ ΟΡΙΣΜΕΝΟΥ ΧΡΟΝΟΥ(ΚΑΠΗ)</t>
  </si>
  <si>
    <t>60.04.41.57</t>
  </si>
  <si>
    <t>ΑΠΟΔΟΧΕΣ ΕΚΤΑΚΤΩΝ ΥΠΑΛΛΗΛΩΝ ΟΡΙΣΜΕΝΟΥ ΧΡΟΝΟΥ-ΚΑΠΗ</t>
  </si>
  <si>
    <t>15.6041.07001</t>
  </si>
  <si>
    <t xml:space="preserve">ΑΠΟΔΟΧΕΣ ΕΚΤΑΚΤΩΝ ΥΠΑΛΛΗΛΩΝ ΟΡΙΣΜΕΝΟΥ ΧΡΟΝΟΥ </t>
  </si>
  <si>
    <t>60.04.41.53</t>
  </si>
  <si>
    <t>ΑΠΟΔΟΧΕΣ ΕΚΤΑΚΤΩΝ ΥΠΑΛΛΗΛΩΝ ΟΡΙΣΜΕΝΟΥ ΧΡΟΝΟΥ-ΠΟΛΙΤ</t>
  </si>
  <si>
    <t>15.6041.09001</t>
  </si>
  <si>
    <t>ΑΠΟΔΟΧΕΣ ΕΚΤΑΚΤΩΝ ΥΠΑΛΛΗΛΩΝ ΟΡΙΣΜΕΝΟΥ ΧΡΟΝΟΥ (ΑΘΛΗΤΙΚΑ)</t>
  </si>
  <si>
    <t>60.04.41.52</t>
  </si>
  <si>
    <t>ΤΑΚΤΙΚΕΣ ΑΠΟΔ.ΕΚΤΑΚΤΩΝ ΥΠΑΛΛΗΛΩΝ ΟΡΙΣΜΕΝΟΥ ΧΡΟΝΟΥ-</t>
  </si>
  <si>
    <t>15.6051.05006</t>
  </si>
  <si>
    <t>ΕΡΓΟΔΟΤΙΚΕΣ ΕΙΣΦΟΡΕΣ ΜΟΝΙΜΩΝ ΒΡΕΦ. ΣΤΑΘΜΩΝ</t>
  </si>
  <si>
    <t>60.05.51.51</t>
  </si>
  <si>
    <t>ΕΡΓΟΔΟΤΙΚΕΣ ΕΙΣΦΟΡΕΣ ΜΟΝΙΜΟΥ ΠΡΟΣΩΠΙΚΟΥ-ΠΑΙΔΙΚΩΝ Σ</t>
  </si>
  <si>
    <t>15.6051.06006</t>
  </si>
  <si>
    <t>ΕΡΓΟΔΟΤΙΚΕΣ ΕΙΣΦΟΡΕΣ ΜΟΝΙΜΩΝ</t>
  </si>
  <si>
    <t>60.05.51.57</t>
  </si>
  <si>
    <t>ΕΡΓΟΔΟΤΙΚΕΣ ΕΙΣΦΟΡΕΣ ΜΟΝΙΜΟΥ ΠΡΟΣΩΠΙΚΟΥ-ΚΑΠΗ</t>
  </si>
  <si>
    <t>15.6051.07006</t>
  </si>
  <si>
    <t xml:space="preserve">ΕΡΓΟΔΟΤΙΚΕΣ  ΕΙΣΦΟΡΕΣ  ΜΟΝΙΜΩΝ </t>
  </si>
  <si>
    <t>60.05.51.53</t>
  </si>
  <si>
    <t>ΕΡΓΟΔΟΤΙΚΕΣ ΕΙΣΦΟΡΕΣ ΜΟΝΙΜΟΥ ΠΡΟΣΩΠΙΚΟΥ-ΠΟΛΙΤΙΣΜΟΥ</t>
  </si>
  <si>
    <t>15.6051.08006</t>
  </si>
  <si>
    <t>ΕΡΓΟΔΟΤΙΚΕΣ ΕΙΣΦΟΡΕΣ ΜΟΝΙΜΩΝ(ΠΡΟΝΟΙΑ)</t>
  </si>
  <si>
    <t>60.05.51.55</t>
  </si>
  <si>
    <t>ΕΡΓΟΔΟΤΙΚΕΣ ΕΙΣΦΟΡΕΣ ΜΟΝΙΜΟΥ ΠΡΟΣΩΠΙΚΟΥ-ΠΡΟΝΟΙΑΣ</t>
  </si>
  <si>
    <t>15.6052.01006</t>
  </si>
  <si>
    <t>ΕΡΓΟΔΟΤΙΚΕΣ ΕΙΣΦΟΡΕΣ ΑΟΡΙΣΤΟΥ ΧΡΟΝΟΥ-ΣΧΟΛΙΚΟΙ ΦΥΛΑΚΕΣ</t>
  </si>
  <si>
    <t>60.05.52.58</t>
  </si>
  <si>
    <t>ΕΡΓΟΔΟΤΙΚΕΣ ΕΙΣΦΟΡΕΣ ΑΟΡΙΣΤΟΥ ΧΡΟΝΟΥ-ΛΑΟΓΡΑΦΙΚΟ</t>
  </si>
  <si>
    <t>15.6052.05006</t>
  </si>
  <si>
    <t>ΕΡΓΟΔΟΤΙΚΕΣ ΕΙΣΦΟΡΕΣ ΑΟΡΙΣΤΟΥ ΧΡΟΝΟΥ</t>
  </si>
  <si>
    <t>60.05.52.51</t>
  </si>
  <si>
    <t>ΕΡΓΟΔΟΤΙΚΕΣ ΕΙΣΦΟΡΕΣ ΑΟΡΙΣΤΟΥ ΧΡΟΝΟΥ-ΠΑΙΔΙΚΩΝ ΣΤΑΘ</t>
  </si>
  <si>
    <t>15.6052.06006</t>
  </si>
  <si>
    <t>60.05.52.57</t>
  </si>
  <si>
    <t>ΕΡΓΟΔΟΤΙΚΕΣ ΕΙΣΦΟΡΕΣ ΑΟΡΙΣΤΟΥ ΧΡΟΝΟΥ-ΚΑΠΗ</t>
  </si>
  <si>
    <t>15.6052.07006</t>
  </si>
  <si>
    <t>60.05.52.53</t>
  </si>
  <si>
    <t>ΕΡΓΟΔΟΤΙΚΕΣ ΕΙΣΦΟΡΕΣ ΑΟΡΙΣΤΟΥ ΧΡΟΝΟΥ-ΠΟΛΙΤΙΣΜΟΥ</t>
  </si>
  <si>
    <t>15.6052.08006</t>
  </si>
  <si>
    <t>ΕΡΓΟΔΟΤΙΚΕΣ ΕΙΣΦΟΡΕΣ ΑΟΡΙΣΤΟΥ ΧΡΟΝΟΥ(ΠΡΟΝΟΙΑ)</t>
  </si>
  <si>
    <t>60.05.52.55</t>
  </si>
  <si>
    <t>ΕΡΓΟΔΟΤΙΚΕΣ ΕΙΣΦΟΡΕΣ ΑΟΡΙΣΤΟΥ ΧΡΟΝΟΥ-ΠΡΟΝΟΙΑΣ</t>
  </si>
  <si>
    <t>15.6054.05002</t>
  </si>
  <si>
    <t xml:space="preserve">ΕΡΓΟΔΟΤIΚΕΣ ΕΙΣΦΟΡΕΣ ΤΩΝ ΕΠΙ ΣΥΜΒΑΣΕΩΝ ΥΠΑΛΛΗΛΩΝ </t>
  </si>
  <si>
    <t>60.05.54.51</t>
  </si>
  <si>
    <t>ΕΡΓΟΔΟΤΙΚΕΣ ΕΙΣΦΟΡΕΣ ΕΚΤΑΚΤΟΥ ΠΡΟΣΩΠ.-ΠΑΙΔΙΚΩΝ ΣΤΑ</t>
  </si>
  <si>
    <t>15.6054.06002</t>
  </si>
  <si>
    <t>15.6054.06006</t>
  </si>
  <si>
    <t>ΕΡΓΟΔΟΤΙΚΕΣ ΕΙΣΦΟΡΕΣ ΟΡΙΣΜΕΝΟΥ ΧΡΟΝΟΥ(ΚΑΠΗ)</t>
  </si>
  <si>
    <t>15.6054.07001</t>
  </si>
  <si>
    <t>ΕΡΓΟΔΟΤΙΚΕΣ ΕΙΣΦΟΡΕΣ ΟΡΙΣΜΕΝΟΥ ΧΡΟΝΟΥ</t>
  </si>
  <si>
    <t>60.05.54.53</t>
  </si>
  <si>
    <t>ΕΡΓΟΔΟΤΙΚΕΣ ΕΙΣΦΟΡΕΣ ΕΚΤΑΚΤΟΥ ΠΡΟΣΩΠ.-ΠΟΛΙΤΙΣΜΟΥ</t>
  </si>
  <si>
    <t>15.6054.08002</t>
  </si>
  <si>
    <t>60.05.54.55</t>
  </si>
  <si>
    <t>ΕΡΓΟΔΟΤΙΚΕΣ ΕΙΣΦΟΡΕΣ ΕΚΤΑΚΤΟΥ ΠΡΟΣΩΠ.-ΠΡΟΝΟΙΑΣ</t>
  </si>
  <si>
    <t>15.6054.09001</t>
  </si>
  <si>
    <t>60.05.54.52</t>
  </si>
  <si>
    <t>ΕΡΓΟΔΟΤΙΚΕΣ ΕΙΣΦΟΡΕΣ ΕΚΤΑΚΤΟΥ ΠΡΟΣΩΠ.-ΑΘΛΗΤΙΣΜΟΥ</t>
  </si>
  <si>
    <t>15.6063.01001</t>
  </si>
  <si>
    <t>60.06.63.77</t>
  </si>
  <si>
    <t xml:space="preserve">ΛΟΙΠΕΣ ΠΑΡΟΧΕΣ ΣΕ ΕΙΔΟΣ ΛΟΙΠΩΝ ΥΠΗΡΕΣΙΩΝ-ΣΧΟΛΙΚΩΝ </t>
  </si>
  <si>
    <t>15.6063.01002</t>
  </si>
  <si>
    <t>15.6063.01003</t>
  </si>
  <si>
    <t>15.6063.01004</t>
  </si>
  <si>
    <t>60.06.61.77</t>
  </si>
  <si>
    <t>ΠΑΡΟΧΕΣ ΕΝΔΥΣΗΣ ΛΟΙΠΩΝ ΥΠΗΡΕΣΙΩΝ-ΣΧΟΛΙΚΩΝ ΦΥΛΑΚΩΝ</t>
  </si>
  <si>
    <t>15.6063.05001</t>
  </si>
  <si>
    <t>60.06.63.51</t>
  </si>
  <si>
    <t>ΛΟΙΠΕΣ ΠΑΡΟΧΕΣ ΣΕ ΕΙΔΟΣ ΠΑΙΔΙΚΟΙ ΣΤΑΘΜΟΙ</t>
  </si>
  <si>
    <t>15.6063.05002</t>
  </si>
  <si>
    <t>15.6063.05003</t>
  </si>
  <si>
    <t>15.6063.07003</t>
  </si>
  <si>
    <t>60.06.63.53</t>
  </si>
  <si>
    <t>ΛΟΙΠΕΣ ΠΑΡΟΧΕΣ ΣΕ ΕΙΔΟΣ ΠΟΛΙΤΙΣΜΟΥ</t>
  </si>
  <si>
    <t>15.6063.09001</t>
  </si>
  <si>
    <t>60.06.63.52</t>
  </si>
  <si>
    <t>ΛΟΙΠΕΣ ΠΑΡΟΧΕΣ ΣΕ ΕΙΔΟΣ ΑΘΛΗΤΙΣΜΟΥ</t>
  </si>
  <si>
    <t>15.6063.09002</t>
  </si>
  <si>
    <t>15.6063.09003</t>
  </si>
  <si>
    <t>15.6063.09004</t>
  </si>
  <si>
    <t>15.6112.07001</t>
  </si>
  <si>
    <t>ΤΕΧΝΙΚΟΣ-ΚΙΝΗΜΑΤΟΓΡΑΦΙΣΤΗΣ-ΚΛΠ</t>
  </si>
  <si>
    <t>61.00.12.53</t>
  </si>
  <si>
    <t>ΑΜΟΙΒΕΣ ΤΕΧΝΙΚΩΝ</t>
  </si>
  <si>
    <t>15.6112.07002</t>
  </si>
  <si>
    <t>ΑΜΟΙΒΕΣ ΤΕΧΝΙΚΩΝ ΜΙΚΡΟΦΩΝΙΚΗΣ ΓΙΑ ΥΠΟΣΤΗΡΙΞΗ ΠΟΛΙΤΙΣΤΙΚΩΝ ΕΚΔΗΛΩΣΕΩΝ</t>
  </si>
  <si>
    <t>15.6114.07001</t>
  </si>
  <si>
    <t>ΚΑΛΛΙΤΕΧΝΗΣ-ΤΙΡΙΤΟΜΠΑ</t>
  </si>
  <si>
    <t>61.00.14.53</t>
  </si>
  <si>
    <t>AΜΟΙΒΕΣ ΚΑΛΛΙΤΕΧΝΩΝ</t>
  </si>
  <si>
    <t>15.6114.07002</t>
  </si>
  <si>
    <t>ΑΜΟΙΒΗ ΚΑΛΛΙΤΕΧΝΙΚΟΥ Δ/ΝΤΗ ΣΧΟΛΗΣ ΜΠΑΛΕΤΟΥ</t>
  </si>
  <si>
    <t>15.6117.05001</t>
  </si>
  <si>
    <t>ΣΥΜΒΑΣΕΙΣ ΕΡΓΟΥ ΒΡΕΦΟΝΗΠΙΑΚΩΝ ΣΤΑΘΜΩΝ</t>
  </si>
  <si>
    <t>61.00.17.51</t>
  </si>
  <si>
    <t>ΣΥΜΒΑΣΕΙΣ ΕΡΓΟΥ-ΠΑΙΔΙΚΩΝ ΣΤΑΘΜΩΝ</t>
  </si>
  <si>
    <t>15.6117.05002</t>
  </si>
  <si>
    <t>ΑΜΟΙΒΗ ΠΑΙΔΙΑΤΡ ΓΙΑ ΒΡΕΦΟΝΗΠΙΑΚΟΥΣ</t>
  </si>
  <si>
    <t>15.6117.05003</t>
  </si>
  <si>
    <t>ΝΟΣΗΛΕΥΤΕΣ</t>
  </si>
  <si>
    <t>15.6117.05004</t>
  </si>
  <si>
    <t>ΦΥΛΑΞΗ ΚΕΝΤΡΙΚΩΝ ΜΑΓΕΙΡΙΩΝ</t>
  </si>
  <si>
    <t>15.6117.05005</t>
  </si>
  <si>
    <t>ΑΝΑΘΕΣΗ ΕΡΓΑΣΙΩΝ ΠΙΣΤΟΠΟΙΗΣΗΣ ΔΙΑΧΕΙΡΙΣΤΙΚΗΣ ΕΠΑΡΚΕΙΑΣ ΚΑΤΑ ISO ΤΩΝ ΚΕΝΤΡΙΚΩΝ ΜΑΓΕΙΡΕΙΩΝ</t>
  </si>
  <si>
    <t>15.6117.06002</t>
  </si>
  <si>
    <t>ΠΑΡΟΧΗ ΥΠΗΡΕΣΙΩΝ ΣΕ ΚΟΙΝΩΝΙΚΑ ΕΥΠΑΘΕΙΣ ΟΜΑΔΕΣ</t>
  </si>
  <si>
    <t>61.00.17.57</t>
  </si>
  <si>
    <t xml:space="preserve">ΣΥΜΒΑΣΕΙΣ ΕΡΓΟΥ-ΚΑΠΗ </t>
  </si>
  <si>
    <t>15.6117.06003</t>
  </si>
  <si>
    <t>ΠΑΡΟΧΗ ΥΠΗΡΕΣΙΩΝ (ΙΑΤΡΟΣ)</t>
  </si>
  <si>
    <t>15.6117.06004</t>
  </si>
  <si>
    <t>ΠΑΡΟΧΗ ΥΠΗΡΕΣΙΩΝ (ΦΥΣΙΟΘΕΡΑΠΕΥΤΗΣ)</t>
  </si>
  <si>
    <t>15.6117.06006</t>
  </si>
  <si>
    <t>ΠΙΛΟΤΙΚΗ ΠΑΡΑΓΩΓΗ ΗΧΗΤΙΚΩΝ ΒΙΒΛΙΩΝ &amp; ΛΕΙΤΟΥΡΓΙΑ STUDIO ΓΙΑ ΑΤΟΜΑ ΜΕ ΠΡΟΒΛΗΜΑΤΑ ΟΡΑΣΗΣ</t>
  </si>
  <si>
    <t>15.6117.07002</t>
  </si>
  <si>
    <t>ΑΝΑΘΕΣΗ ΕΡΓΑΣΙΩΝ (ΚΑΘΗΓΗΤΩΝ ΣΧΟΛΗΣ ΜΠΑΛΕΤΟΥ)</t>
  </si>
  <si>
    <t>61.00.17.53</t>
  </si>
  <si>
    <t xml:space="preserve">ΣΥΜΒΑΣΕΙΣ ΕΡΓΟΥ-ΠΟΛΙΤΙΣΜΟΥ </t>
  </si>
  <si>
    <t>15.6117.07003</t>
  </si>
  <si>
    <t>ΣΥΜΒΑΣΕΙΣ ΕΡΓΟΥ</t>
  </si>
  <si>
    <t>15.6117.07004</t>
  </si>
  <si>
    <t>ΑΜΟΙΒΗ ΤΕΧΝΙΚΟΥ ΣΥΜΒΟΥΛΟΥ ΠΑΡΚΟΥ ΧΡΙΣΤΟΥΓΕΝΝΩΝ</t>
  </si>
  <si>
    <t>15.6117.08001</t>
  </si>
  <si>
    <t xml:space="preserve">ΥΠΗΡΕΣΙΕΣ ΦΥΛΑΞΗΣ </t>
  </si>
  <si>
    <t>61.00.17.55</t>
  </si>
  <si>
    <t xml:space="preserve">ΣΥΜΒΑΣΕΙΣ ΕΡΓΟΥ-ΠΡΟΝΟΙΑΣ </t>
  </si>
  <si>
    <t>15.6117.08007</t>
  </si>
  <si>
    <t>15.6117.08008</t>
  </si>
  <si>
    <t>ΠΑΡΟΧΗ ΥΠΗΡΕΣΙΩΝ ΣΕ ΜΕΤΑΝΑΣΤΕΥΤΙΚΕΣ-ΠΡΟΣΦΥΓΙΚΕΣ ΡΟΕΣ</t>
  </si>
  <si>
    <t>15.6117.09003</t>
  </si>
  <si>
    <t xml:space="preserve">ΣΥΜΒΑΣΕΙΣ ΝΑΥΑΓΩΣΤΩΝ </t>
  </si>
  <si>
    <t>61.00.17.52</t>
  </si>
  <si>
    <t>ΣΥΜΒΑΣΕΙΣ ΕΡΓΟΥ-ΑΘΛΗΤΙΣΜΟΥ</t>
  </si>
  <si>
    <t>15.6232.06001</t>
  </si>
  <si>
    <t>ΜΙΣΘΩΜΑΤΑ ΚΤΙΡΙΩΝ Δ/ΝΣΗΣ ΠΡΟΝΟΙΑΣ</t>
  </si>
  <si>
    <t>62.04.32.57</t>
  </si>
  <si>
    <t>ΜΙΣΘΩΜΑΤΑ ΚΤΙΡΙΩΝ -ΚΑΠΗ</t>
  </si>
  <si>
    <t>15.6232.07001</t>
  </si>
  <si>
    <t xml:space="preserve">ΜΙΣΘΩΜΑΤΑ ΚΤΙΡΙΩΝ ΠΟΛΙΤΙΣΤΙΚΩΝ ΔΡΑΣΤΗΡΙΟΤΗΤΩΝ </t>
  </si>
  <si>
    <t>62.04.32.53</t>
  </si>
  <si>
    <t>ΜΙΣΘΩΜΑΤΑ ΚΤΙΡΙΩΝ ΠΟΛΙΤΙΣΤΙΚΩΝ ΔΡΑΣΤΗΡΙΟΤΗΤΩΝ-ΠΟΛΙ</t>
  </si>
  <si>
    <t>15.6232.07002</t>
  </si>
  <si>
    <t>ΜΙΣΘΩΜΑ ΠΟΛΙΤΙΣΤΙΚΟΥ ΚΕΝΤΡΟΥ ΣΤΗ ΣΥΝΟΙΚΙΑ ΤΩΝ ROM</t>
  </si>
  <si>
    <t>15.6232.08001</t>
  </si>
  <si>
    <t>ΜΙΣΘΩΜΑΤΑ ΚΤΙΡΙΟΥ ΚΟΙΝΩΝΙΚΟΥ ΠΑΝΤΟΠΩΛΕΙΟΥ- Δ/ΝΣΗΣ ΠΡΟΝΟΙΑΣ</t>
  </si>
  <si>
    <t>62.04.32.55</t>
  </si>
  <si>
    <t>ΜΙΣΘΩΜΑΤΑ  ΚΤΙΡΙΩΝ-ΠΡΟΝΟΙΑΣ</t>
  </si>
  <si>
    <t>15.6261.07001</t>
  </si>
  <si>
    <t>ΣΥΝΤΗΡΗΣΗ ΚΑΙ ΕΠΙΣΚΕΥΗ ΚΤΙΡΙΩΝ ΣΥΓΚΡΟΤΗΜΑΤΟΣ ΜΥΛΟΥ</t>
  </si>
  <si>
    <t>62.07.61.53</t>
  </si>
  <si>
    <t>ΣΥΝΤΗΡΗΣΗ &amp; ΕΠΙΣΚΕΥΗ ΚΤΙΡΙΩΝ, ΑΚΙΝΗΤΩΝ-ΠΟΛΙΤΙΣΜΟΥ</t>
  </si>
  <si>
    <t>15.6261.07002</t>
  </si>
  <si>
    <t>ΣΥΝΤΗΡΗΣΗ ΚΑΙ ΕΠΙΣΚΕΥΗ ΚΤΙΡΙΩΝ ΑΣΤΕΡΟΣΚΟΠΕΙΟΥ</t>
  </si>
  <si>
    <t>15.6261.08001</t>
  </si>
  <si>
    <t>ΣΥΝΤΗΡΗΣΗ &amp; ΕΠΙΣΚΕΥΗ ΚΤΙΡΙΟΥ ΔΗΜΟΥ/ΣΤΕΓΑΣΗ ΥΠΗΡΕΣΙΑΣ ΠΡΟΝΟΙΑΣ</t>
  </si>
  <si>
    <t>62.07.61.55</t>
  </si>
  <si>
    <t>ΣΥΝΤΗΡΗΣΗ &amp; ΕΠΙΣΚΕΥΗ ΚΤΙΡΙΩΝ, ΑΚΙΝΗΤΩΝ-ΠΡΟΝΟΙΑΣ</t>
  </si>
  <si>
    <t>15.6261.35001</t>
  </si>
  <si>
    <t xml:space="preserve">ΣΥΝΤΗΡΗΣΗ ΚΑΙ ΕΠΙΣΚΕΥΗ ΚΤΙΡΙΟΥ ΛΑΟΓΡΑΦΙΚΟΥ </t>
  </si>
  <si>
    <t>62.07.61.58</t>
  </si>
  <si>
    <t>15.6262.05001</t>
  </si>
  <si>
    <t>ΣΥΝΤΗΡΗΣΗ ΚΑΙ ΕΠΙΣΚΕΥΗ ΛΟΙΠΩΝ ΜΟΝΙΜΩΝ ΕΓΚΑΤΑΣΤΑΣΕΩΝ</t>
  </si>
  <si>
    <t>62.07.62.51</t>
  </si>
  <si>
    <t>ΣΥΝΤ/ΣΗ &amp; ΕΠΙΣΚ.Λ.ΜΟΝΙΜΩΝ ΕΓΚΑΤΑΣΤ. ΠΛΗΝ  ΚΤΙΡΙΩΝ-</t>
  </si>
  <si>
    <t>15.6262.07001</t>
  </si>
  <si>
    <t>ΣΥΝΤΗΡΗΣΗ &amp; ΕΠΙΣΚΕΥΗ ΠΟΛΙΤΙΣΤΙΚΩΝ ΚΤΙΡΙΩΝ</t>
  </si>
  <si>
    <t>62.07.62.53</t>
  </si>
  <si>
    <t>15.6262.07003</t>
  </si>
  <si>
    <t xml:space="preserve">ΣΥΝΤΗΡΗΣΗ  ΚΑΙ ΕΠΙΣΚΕΥΗ ΣΧΟΛΗΣ  ΜΠΑΛΕΤΟΥ </t>
  </si>
  <si>
    <t>15.6262.08001</t>
  </si>
  <si>
    <t>15.6262.09001</t>
  </si>
  <si>
    <t>ΣΥΝΤΗΡΗΣΗ ΚΑΙ ΕΠΙΣΚΕΥΗ ΠΙΣΙΝΑΣ</t>
  </si>
  <si>
    <t>62.07.62.52</t>
  </si>
  <si>
    <t>15.6262.09003</t>
  </si>
  <si>
    <t>ΣΥΝΤΗΡΗΣΗ ΑΡΔΕΥΤΙΚΩΝ  ΕΓΚΑΤΑΣΤΑΣΕΩΝ</t>
  </si>
  <si>
    <t>15.6262.09004</t>
  </si>
  <si>
    <t>ΣΥΝΤΗΡΗΣΗ ΓΗΠΕΔΩΝ ΔΗΜΟΤΙΚΗΣ ΕΝΟΤΗΤΑΣ ΓΙΑΝΝΟΥΛΗΣ ΦΑΛΑΝΗΣ</t>
  </si>
  <si>
    <t>15.6262.09005</t>
  </si>
  <si>
    <t>ΣΥΝΤΗΡΗΣΗ ΓΗΠΕΔΩΝ ΔΗΜΟΤΙΚΗΣ ΕΝΟΤΗΤΑΣ ΚΟΙΛΑΔΑΣ</t>
  </si>
  <si>
    <t>15.6262.09006</t>
  </si>
  <si>
    <t>ΣΥΝΤΗΡΗΣΗ ΗΛΕΚΤΡΟΜΗΧΑΝΟΛΟΓΙΚΟΥ ΕΞΟΠΛΙΣΜΟΥ ΚΟΛΥΜΒΗΤΗΡΙΟΥ ΝΕΑΣ ΠΟΛΙΤΕΙΑΣ</t>
  </si>
  <si>
    <t>62.07.61.52</t>
  </si>
  <si>
    <t>ΣΥΝΤΗΡΗΣΗ &amp; ΕΠΙΣΚΕΥΗ ΚΤΙΡΙΩΝ, ΑΚΙΝΗΤΩΝ-ΑΘΛΗΤΙΣΜΟΥ</t>
  </si>
  <si>
    <t>15.6263.09001</t>
  </si>
  <si>
    <t>ΣΥΝΤΗΡΗΣΗ ΜΕΤΑΦΟΡΙΚΩΝ ΜΕΣΩΝ</t>
  </si>
  <si>
    <t>62.07.63.52</t>
  </si>
  <si>
    <t>ΣΥΝΤΗΡΗΣΗ-ΕΠΙΣΚΕΥΗ ΜΕΤΑΦ.ΜΕΣΩΝ-ΑΘΛΗΤΙΣΜΟΥ</t>
  </si>
  <si>
    <t>15.6264.09002</t>
  </si>
  <si>
    <t>ΣΥΝΤΗΡΗΣΗ ΛΟΙΠΩΝ ΜΗΧΑΝΗΜΑΤΩΝ (ΔΕΚΤΙΚΟΣ ΕΝΤΑΛΜΑΤΩΝ ΠΡΟΠΛΗΡΩΜΗΣ)</t>
  </si>
  <si>
    <t>15.6264.09003</t>
  </si>
  <si>
    <t>ΣΥΝΤΗΡΗΣΗ ΜΙΚΡΩΝ ΚΗΠΟΤΕΧΝΙΚΩΝ ΜΗΧΑΝΗΜΑΤΩΝ (ΔΕΚΤΙΚΟΣ ΕΝΤΑΛΜΑΤΩΝ ΠΡΟΠΛΗΡΩΜΗΣ)</t>
  </si>
  <si>
    <t>15.6265.05001</t>
  </si>
  <si>
    <t>ΣΥΝΤΗΡΗΣΗ ΚΑΙ ΕΠΙΣΚΕΥΗ ΕΠΙΠΛΩΝ ΚΑΙ ΛΟΙΠΟΥ ΕΞΟΠΛΙΣΜΟΥ  ΣΚΕΥΩΝ ΚΑΙ ΛΟΙΠΟΥ ΕΞΟΠΛΙΣΜΟΥ</t>
  </si>
  <si>
    <t>62.07.65.51</t>
  </si>
  <si>
    <t>15.6265.07001</t>
  </si>
  <si>
    <t>ΣΥΝΤΗΡΗΣΗ &amp; ΕΠΙΣΚΕΥΗ ΕΠΙΠΛΩΝ, ΣΚΕΥΩΝ &amp; ΛΟΙΠΟΥ ΕΞΟΠΛΙΣΜΟΥ</t>
  </si>
  <si>
    <t>62.07.65.53</t>
  </si>
  <si>
    <t>15.6265.08001</t>
  </si>
  <si>
    <t>62.07.65.55</t>
  </si>
  <si>
    <t>15.6274.08001</t>
  </si>
  <si>
    <t>62.98.74.55</t>
  </si>
  <si>
    <t>ΔΑΠΑΝΕΣ ΚΑΘΑΡΙΣΜΟΥ ΓΡΑΦΕΙΩΝ ΠΡΟΝΟΙΑ</t>
  </si>
  <si>
    <t>15.6274.09001</t>
  </si>
  <si>
    <t>ΔΑΠΑΝΕΣ ΚΑΘΑΡΙΣΜΟΥ ΚΟΛΥΜΒΗΤΗΡΙΟΥ</t>
  </si>
  <si>
    <t>62.98.74.52</t>
  </si>
  <si>
    <t>15.6278.09002</t>
  </si>
  <si>
    <t xml:space="preserve">ΔΑΠΑΝΕΣ ΦΥΛΑΞΗΣ ΚΟΛΥΜΒΤΗΤΗΡΙΟΥ ΝΕΑΣ ΠΟΛΙΤΕΙΑΣ </t>
  </si>
  <si>
    <t>15.6279.05001</t>
  </si>
  <si>
    <t>62.98.79.51</t>
  </si>
  <si>
    <t>ΔΑΠΑΝΕΣ ΓΙΑ ΥΔΡΕΥΣΗ,ΑΡΔΕΥΣΗ,ΦΩΤΙΣΜΟ,ΚΑΘΑΡΙΟΤΗΤΑ-ΠΑ</t>
  </si>
  <si>
    <t>15.6279.06001</t>
  </si>
  <si>
    <t>ΔΑΠΑΝΕΣ ΓΙΑ ΥΔΡΕΥΣΗ,ΑΡΔΕΥΣΗ,ΦΩΤΙΣΜΟ,ΚΑΘΑΡΙΟΤΗΤΑ</t>
  </si>
  <si>
    <t>62.98.79.57</t>
  </si>
  <si>
    <t>ΔΑΠΑΝΕΣ ΓΙΑ ΥΔΡΕΥΣΗ,ΑΡΔΕΥΣΗ,ΦΩΤΙΣΜΟ,ΚΑΘΑΡΙΟΤΗΤΑ-ΚΑ</t>
  </si>
  <si>
    <t>15.6279.07001</t>
  </si>
  <si>
    <t>62.98.79.53</t>
  </si>
  <si>
    <t>ΔΑΠΑΝΕΣ ΓΙΑ ΥΔΡΕΥΣΗ,ΑΡΔΕΥΣΗ,ΦΩΤΙΣΜΟ,ΚΑΘΑΡΙΟΤΗΤΑ-ΠΟ</t>
  </si>
  <si>
    <t>15.6279.09001</t>
  </si>
  <si>
    <t>62.98.79.52</t>
  </si>
  <si>
    <t>ΔΑΠΑΝΕΣ ΓΙΑ ΥΔΡΕΥΣΗ,ΑΡΔΕΥΣΗ,ΦΩΤΙΣΜΟ,ΚΑΘΑΡΙΟΤΗΤΑ-ΑΘ</t>
  </si>
  <si>
    <t>15.6279.09003</t>
  </si>
  <si>
    <t>ΛΟΙΠΕΣ ΔΑΠΑΝΕΣ ΓΙΑ ΥΔΡΕΥΣΗ,ΑΡΔΕΥΣΗ,ΦΩΤΙΣΜΟ,ΚΑΘΑΡΙΟΤΗΤΑ ΚΟΛΥΜΒΗΤΗΡΙΟΥ ΝΕΑΣ ΠΟΛΙΤΕΙΑΣ</t>
  </si>
  <si>
    <t>15.6279.35001</t>
  </si>
  <si>
    <t>ΛΟΙΠΕΣ ΔΑΠΑΝΕΣ ΓΙΑ ΥΔΡΕΥΣΗ,ΑΡΔΕΥΣΗ,ΦΩΤΙΣΜΟ,ΚΑΘΑΡΙΟΤΗΤΑ ΛΑΟΓΡΑΦΙΚΟΥ</t>
  </si>
  <si>
    <t>62.98.79.58</t>
  </si>
  <si>
    <t>15.6413.05001</t>
  </si>
  <si>
    <t>ΔΑΠΑΝΕΣ ΜΕΤΑΦΟΡΑΣ ΠΑΙΔΙΩΝ</t>
  </si>
  <si>
    <t>64.00.13.51</t>
  </si>
  <si>
    <t>EΞΟΔΑ ΜΕΤΑΦΟΡΑΣ ΠΡΟΣΩΠΩΝ-ΠΑΙΔΙΚΩΝ ΣΤΑΘΜΩΝ</t>
  </si>
  <si>
    <t>15.6422.05001</t>
  </si>
  <si>
    <t>64.01.22.51</t>
  </si>
  <si>
    <t>15.6422.06001</t>
  </si>
  <si>
    <t>64.01.22.57</t>
  </si>
  <si>
    <t>15.6422.07001</t>
  </si>
  <si>
    <t>64.01.22.53</t>
  </si>
  <si>
    <t>15.6422.08001</t>
  </si>
  <si>
    <t>64.01.22.55</t>
  </si>
  <si>
    <t>15.6422.35001</t>
  </si>
  <si>
    <t>ΑΠΟΖΗΜΙΩΣΗ ΓΙΑ ΕΞΟΔΑ ΚΙΝΗΣΗΣ ΛΑΟΓΡΑΦΙΚΟΥ</t>
  </si>
  <si>
    <t>64.01.22.58</t>
  </si>
  <si>
    <t>15.6462.05001</t>
  </si>
  <si>
    <t>ΕΞΟΔΑ ΥΠΟΧΡΕΩΤΙΚΗΣ ΔΗΜΟΣΙΕΥΣΗΣ ΑΝΑΚΟΙΝΩΣΕΩΝ ΓΙΑ ΤΟΥΣ ΔΙΑΓΩΝΙΣΜΟΥΣ</t>
  </si>
  <si>
    <t>64.09.62.51</t>
  </si>
  <si>
    <t>ΔΗΜΟΣΙΕΥΣΗ ΠΡΟΚΗΡΥΞΕΩΝ-ΠΑΙΔΙΚΩΝ ΣΤΑΘΜΩΝ</t>
  </si>
  <si>
    <t>15.6471.05001</t>
  </si>
  <si>
    <t xml:space="preserve">ΕΚΔΗΛΩΣΕΙΣ Δ/ΝΣΗΣ  ΑΘΛΗΤ ΠΟΛ &amp; ΚΟΙΝΩΝΙΚΗΣ ΠΟΛΙΤΙΚΗΣ </t>
  </si>
  <si>
    <t>64.15.71.21</t>
  </si>
  <si>
    <t>ΛΟΙΠΕΣ ΠΟΛΙΤΙΣΤΙΚΕΣ ΕΚΔΗΛΩΣΕΙΣ</t>
  </si>
  <si>
    <t>15.6471.07001</t>
  </si>
  <si>
    <t xml:space="preserve">ΕΞΟΔΑ ΕΚΔΗΛΩΣΕΩΝ ΧΡΙΣΤΟΥΓΕΝΝΑ-ΠΡΩΤΟΧΡΟΝΙΑ </t>
  </si>
  <si>
    <t>64.15.71.14</t>
  </si>
  <si>
    <t xml:space="preserve">ΕΞΟΔΑ ΕΚΔΗΛΩΣΕΩΝ ΧΡΙΣΤΟΥΓΕΝΑ-ΠΡΩΤΟΧΡΟΝΙΑ </t>
  </si>
  <si>
    <t>15.6471.07002</t>
  </si>
  <si>
    <t>ΠΡΟΜΗΘΕΙΑ ΠΥΡΟΤΕΧΝΗΜΑΤΩΝ</t>
  </si>
  <si>
    <t>15.6471.07003</t>
  </si>
  <si>
    <t>ΕΚΤΥΠΩΣΕΙΣ ΧΡΙΣΤΟΥΓΕΝΝΑ-ΠΡΩΤΟΧΡΟΝΙΑ</t>
  </si>
  <si>
    <t>15.6471.07004</t>
  </si>
  <si>
    <t>ΣΥΝΑΥΛΙΕΣ-ΘΕΑΤΡΙΚΑ ΚΑΙ ΑΛΛΕΣ ΚΑΛΛΙΤΕΧΝΙΚΕΣ ΔΡΑΣΕΙΣ ΓΙΑ ΤΑ ΧΡΙΣΤΟΥΓΕΝΝΑ-ΠΡΩΤΟΧΡΟΝΙΑ</t>
  </si>
  <si>
    <t>64.15.71.05</t>
  </si>
  <si>
    <t>ΣΥΝΑΥΛΙΕΣ-ΘΕΑΤΡΙΚΑ ΓΙΑ ΤΑ ΧΡΙΣΤΟΥΓΕΝΝΑ-ΠΡΩΤΟΧΡΟΝΙΑ</t>
  </si>
  <si>
    <t>15.6471.07005</t>
  </si>
  <si>
    <t>ΕΞΟΔΑ ΚΙΝΗΜΑΤΟΓΡΑΦΙΚΩΝ ΠΡΟΒΟΛΩΝ(ΔΕΚΤΙΚΟΣ ΕΝΤΑΛΜΑΤΩΝ ΠΡΟΠΛΗΡΩΜΗΣ)</t>
  </si>
  <si>
    <t>64.15.71.13</t>
  </si>
  <si>
    <t>ΕΞΟΔΑ ΚΙΝΗΜΑΤΟΓΡΑΦΙΚΩΝ ΠΡΟΒΟΛΩΝ(ΔΕΚΤΙΚΟΣ ΕΝΤΑΛΜΑΤΩ</t>
  </si>
  <si>
    <t>15.6471.07007</t>
  </si>
  <si>
    <t>ΕΚΔΗΛΩΣΕΙΣ ΑΠΟΚΡΕΩΝ</t>
  </si>
  <si>
    <t>64.15.71.03</t>
  </si>
  <si>
    <t>15.6471.07008</t>
  </si>
  <si>
    <t>ΕΚΔΗΛΩΣΕΙΣ ΠΗΝΕΙΟΥ</t>
  </si>
  <si>
    <t>64.15.71.04</t>
  </si>
  <si>
    <t>15.6471.07009</t>
  </si>
  <si>
    <t>ΕΚΔΗΛΩΣΕΙΣ  ΠΑΣΧΑ-ΠΡΩΤΟΜΑΓΙΑ</t>
  </si>
  <si>
    <t>64.15.71.16</t>
  </si>
  <si>
    <t>15.6471.07010</t>
  </si>
  <si>
    <t>ΕΞΟΔΑ ΤΙΡΙΤΟΜΠΑ</t>
  </si>
  <si>
    <t>64.15.71.01</t>
  </si>
  <si>
    <t>15.6471.07012</t>
  </si>
  <si>
    <t>ΕΞΟΔΑ ΘΡΗΣΚΕΥΤΙΚΩΝ - ΠΟΛΙΤΙΣΤΙΚΩΝ ΕΚΔΗΛΩΣΕΩΝ</t>
  </si>
  <si>
    <t>64.15.71.12</t>
  </si>
  <si>
    <t>15.6471.07013</t>
  </si>
  <si>
    <t>ΚΑΛΛΙΤΕΧΝΙΚΑ ΠΡΟΓΡΑΜΜΑΤΑ ΣΤΙΣ ΛΕΣΧΕΣ ΠΟΛΙΤΙΣΜΟΥ</t>
  </si>
  <si>
    <t>64.15.71.06</t>
  </si>
  <si>
    <t xml:space="preserve">ΜΙΣΘΩΣΗ ΤΡΑΠΕΖΟΚΑΘΙΣΜΑΤΩΝ ΤΕΝΤΩΝ ΟΜΠΡΕΛΩΝ-ΧΗΜΙΚΩΝ </t>
  </si>
  <si>
    <t>15.6471.07014</t>
  </si>
  <si>
    <t>ΠΟΛΙΤΙΣΤΙΚΕΣ ΕΚΔΗΛΩΣΕΙΣ ΣΤΟ ΧΑΤΖΗΓΙΑΝΝΕΙΟ</t>
  </si>
  <si>
    <t>64.15.71.53</t>
  </si>
  <si>
    <t>ΕΞΟΔΑ ΠΟΛΙΤΙΣΤΙΚΩΝ ΔΡΑΣΤΗΡΙΟΤΗΤΩΝ</t>
  </si>
  <si>
    <t>15.6471.07015</t>
  </si>
  <si>
    <t>ΣΥΝΑΥΛΙΕΣ ΓΙΑ ΤΙΣ ΕΚΔΗΛΩΣΕΙΣ ΤΩΝ ΑΠΟΚΡΕΩΝ</t>
  </si>
  <si>
    <t>15.6471.07016</t>
  </si>
  <si>
    <t>ΣΥΝΑΥΛΙΕΣ ΘΕΑΤΡΙΚΕΣ ΠΑΡΑΣΤΑΣΕΙΣ ΓΙΑ ΤΙΣ ΕΚΔΗΛΩΣΕΙΣ ΦΕΣΤΙΒΑΛ ΠΗΝΕΙΟΥ</t>
  </si>
  <si>
    <t>64.15.71.09</t>
  </si>
  <si>
    <t>ΣΥΝΑΥΛΙΕΣ ΘΕΑΤΡΙΚΕΣ ΠΑΡΑΣΤΑΣΕΙΣ ΓΙΑ ΤΙΣ ΕΚΔΗΛΩΣΕΙΣ</t>
  </si>
  <si>
    <t>15.6471.07017</t>
  </si>
  <si>
    <t>ΕΚΔΗΛΩΣΕΙΣ ΕΒΔΟΜΑΔΑΣ ΧΟΡΟΥ</t>
  </si>
  <si>
    <t>64.15.71.20</t>
  </si>
  <si>
    <t>15.6471.07021</t>
  </si>
  <si>
    <t>15.6471.07022</t>
  </si>
  <si>
    <t>ΦΕΣΤΙΒΑΛ ΚΙΝΗΜΑΤΟΓΡΑΦΟΥ</t>
  </si>
  <si>
    <t>64.15.71.18</t>
  </si>
  <si>
    <t>15.6471.07023</t>
  </si>
  <si>
    <t>ΔΑΠΑΝΕΣ ΓΙΑ ΔΙΟΡΓΑΝΩΣΗ ΠΟΛΙΤΙΣΤΙΚΩΝ  ΕΚΔΗΛΩΣΕΩΝ ΣΤΙΣ ΔΗΜΟΤΙΚΕΣ ΚΟΙΝΟΤΗΤΕΣ ΤΟΥ ΔΗΜΟΥ ΛΑΡΙΣΑΙΩΝ</t>
  </si>
  <si>
    <t>64.15.71.15</t>
  </si>
  <si>
    <t>ΔΑΠΑΝΕΣ ΓΙΑ ΔΙΟΡΓΑΝΩΣΗ ΠΟΛΙΤΙΣΤΙΚΩΝ  ΕΚΔΗΛΩΣΕΩΝ ΣΤ</t>
  </si>
  <si>
    <t>15.6471.07024</t>
  </si>
  <si>
    <t>ΕΞΟΔΑ ΕΚΔΗΛΩΣΕΩΝ  ΓΙΑ ΤΑ ΠΑΙΔΙΑ ΣΤΗ ΣΥΝΟΙΚΙΑ ΤΩΝ ROM</t>
  </si>
  <si>
    <t>64.15.71.19</t>
  </si>
  <si>
    <t>ΕΞΟΔΑ ΕΚΔΗΛΩΣΕΩΝ  ΓΙΑ ΤΑ ΠΑΙΔΙΑ ΣΤΗ ΣΥΝΟΙΚΙΑ ΤΩΝ R</t>
  </si>
  <si>
    <t>15.6471.07025</t>
  </si>
  <si>
    <t>ΔΑΠΑΝΕΣ  ΓΙΑ ΤΗΝ ΔΙΟΡΓΑΝΩΣΗ ΠΟΛΙΤΙΣΤΙΚΩΝ ΕΚΔΗΛΩΣΕΩΝ ΣΤΙΣ ΔΗΜΟΤΙΚΕΣ ΚΑΙ ΤΟΠΙΚΕΣ ΚΟΙΝΟΤΗΤΕΣ ΤΟΥ ΔΗΜΟΥ(ΔΕΥΑΛ)</t>
  </si>
  <si>
    <t>64.15.71.22</t>
  </si>
  <si>
    <t>ΔΑΠΑΝΕΣ  ΓΙΑ ΤΗΝ ΔΙΟΡΓΑΝΩΣΗ ΠΟΛΙΤΙΣΤΙΚΩΝ ΕΚΔΗΛΩΣΕΩ</t>
  </si>
  <si>
    <t>15.6471.07026</t>
  </si>
  <si>
    <t>ΔΑΠΑΝΕΣ ΓΙΑ ΤΗ ΔΙΟΡΓΑΝΩΣΗ ΜΕΓΑΛΩΝ ΠΟΛΙΤΙΣΤΙΚΩΝ ΔΡΑΣΕΩΝ(ΔΕΥΑΛ)</t>
  </si>
  <si>
    <t>64.15.71.23</t>
  </si>
  <si>
    <t>ΔΑΠΑΝΕΣ ΓΙΑ ΤΗ ΔΙΟΡΓΑΝΩΣΗ ΜΕΓΑΛΩΝ ΠΟΛΙΤΙΣΤΙΚΩΝ ΔΡΑ</t>
  </si>
  <si>
    <t>15.6471.07027</t>
  </si>
  <si>
    <t>ΕΞΟΔΑ ΕΚΔΗΛΩΣΕΩΝ ΓΙΑ ΤΟ ΒΙΒΛΙΟ</t>
  </si>
  <si>
    <t>64.15.71.31</t>
  </si>
  <si>
    <t>15.6471.07028</t>
  </si>
  <si>
    <t>ΕΞΟΔΑ ΠΑΡΑΣΤΑΣΕΩΝ ΘΕΣΣΑΛΙΚΟΥ ΜΠΑΛΕΤΟΥ</t>
  </si>
  <si>
    <t>64.15.71.28</t>
  </si>
  <si>
    <t>15.6471.07029</t>
  </si>
  <si>
    <t>ΦΕΣΤΙΒΑΛ ΜΥΛΟΥ ΠΑΡΑΣΤΑΤΙΚΩΝ ΤΕΧΝΩΝ &amp; ΚΟΥΚΛΟΘΕΑΤΡΟΥ</t>
  </si>
  <si>
    <t>64.15.71.29</t>
  </si>
  <si>
    <t>ΦΕΣΤΙΒΑΛ ΜΥΛΟΥ ''ΠΑΡΑΣΤΑΤΙΚΩΝ ΤΕΧΝΩΝ &amp; ΚΟΥΚΛΟΘΕΑΤΡ</t>
  </si>
  <si>
    <t>15.6471.07030</t>
  </si>
  <si>
    <t>ΔΙΟΡΓΑΝΩΣΗ ΦΕΣΤΙΒΑΛ-ΔΙΑΓΩΝΙΣΜΟΣ ΧΟΡΟΥ</t>
  </si>
  <si>
    <t>64.15.71.30</t>
  </si>
  <si>
    <t>15.6471.07031</t>
  </si>
  <si>
    <t xml:space="preserve">ΕΞΟΔΑ ΚΑΛΛΙΤΕΧΝΙΚΩΝ ΠΡΟΓΡΑΜΜΑΤΩΝ ΛΕΙΤΟΥΡΓΙΑΣ ΚΟΥΚΛΟΘΕΑΤΡΟΥ "ΤΙΙΡΙΤΟΜΠΑ " &amp; ΜΟΥΣΕΙΟΥ ΚΟΥΚΛΑΣ </t>
  </si>
  <si>
    <t>15.6471.07032</t>
  </si>
  <si>
    <t>ΕΞΟΔΑ ΠΟΛΙΤΙΣΤΙΚΩΝ ΕΚΔΗΛΩΣΕΩΝ ΧΡΙΣΤΟΥΓΕΝΝΩΝ ΠΑΡΚΟΥ ΑΛΚΑΖΑΡ</t>
  </si>
  <si>
    <t>15.6471.07101</t>
  </si>
  <si>
    <t>ΕΞΟΔΑ ΠΟΛΙΤΙΣΤΙΚΩΝ ΔΡΑΣΤΗΡΙΟΤΗΤΩΝ 1ης ΔΗΜΟΤΙΚΗΣ ΚΟΙΝΟΤΗΤΑ ΛΑΡΙΣΑΣ</t>
  </si>
  <si>
    <t>64.15.71.91</t>
  </si>
  <si>
    <t>ΕΞΟΔΑ ΠΟΛΙΤΙΣΤΙΚΩΝ ΔΡΑΣΤΗΡΙΟΤΗΤΩΝ 1ης ΔΗΜΟΤΙΚΗΣ ΚΟ</t>
  </si>
  <si>
    <t>15.6471.07102</t>
  </si>
  <si>
    <t>ΕΞΟΔΑ ΠΟΛΙΤΙΣΤΙΚΩΝ ΔΡΑΣΤΗΡΙΟΤΗΤΩΝ 2ης ΔΗΜΟΤΙΚΗΣ ΚΟΙΝΟΤΗΤΑ ΛΑΡΙΣΑΣ</t>
  </si>
  <si>
    <t>64.15.71.92</t>
  </si>
  <si>
    <t>ΕΞΟΔΑ ΠΟΛΙΤΙΣΤΙΚΩΝ ΔΡΑΣΤΗΡΙΟΤΗΤΩΝ 2ης ΔΗΜΟΤΙΚΗΣ ΚΟ</t>
  </si>
  <si>
    <t>15.6471.07103</t>
  </si>
  <si>
    <t>ΕΞΟΔΑ ΠΟΛΙΤΙΣΤΙΚΩΝ ΔΡΑΣΤΗΡΙΟΤΗΤΩΝ 3ης ΔΗΜΟΤΙΚΗΣ ΚΟΙΝΟΤΗΤΑ ΛΑΡΙΣΑΣ</t>
  </si>
  <si>
    <t>64.15.71.93</t>
  </si>
  <si>
    <t>ΕΞΟΔΑ ΠΟΛΙΤΙΣΤΙΚΩΝ ΔΡΑΣΤΗΡΙΟΤΗΤΩΝ 3ης ΔΗΜΟΤΙΚΗΣ ΚΟ</t>
  </si>
  <si>
    <t>15.6471.07104</t>
  </si>
  <si>
    <t>ΕΞΟΔΑ ΠΟΛΙΤΙΣΤΙΚΩΝ ΔΡΑΣΤΗΡΙΟΤΗΤΩΝ 4ης ΔΗΜΟΤΙΚΗΣ ΚΟΙΝΟΤΗΤΑ ΛΑΡΙΣΑΣ</t>
  </si>
  <si>
    <t>64.15.71.94</t>
  </si>
  <si>
    <t>ΕΞΟΔΑ ΠΟΛΙΤΙΣΤΙΚΩΝ ΔΡΑΣΤΗΡΙΟΤΗΤΩΝ 4ης ΔΗΜΟΤΙΚΗΣ ΚΟ</t>
  </si>
  <si>
    <t>15.6471.07105</t>
  </si>
  <si>
    <t>ΕΞΟΔΑ ΠΟΛΙΤΙΣΤΙΚΩΝ ΔΡΑΣΤΗΡΙΟΤΗΤΩΝ  ΔΗΜΟΤΙΚΗΣ ΚΟΙΝΟΤΗΤΑ ΓΙΑΝΝΟΥΛΗΣ</t>
  </si>
  <si>
    <t>64.15.71.95</t>
  </si>
  <si>
    <t>ΕΞΟΔΑ ΠΟΛΙΤΙΣΤΙΚΩΝ ΔΡΑΣΤΗΡΙΟΤΗΤΩΝ  ΔΗΜΟΤΙΚΗΣ ΚΟΙΝΟ</t>
  </si>
  <si>
    <t>15.6471.07106</t>
  </si>
  <si>
    <t>ΕΞΟΔΑ ΠΟΛΙΤΙΣΤΙΚΩΝ ΔΡΑΣΤΗΡΙΟΤΗΤΩΝ  ΔΗΜΟΤΙΚΗΣ ΚΟΙΝΟΤΗΤΑ ΦΑΛΑΝΗΣ</t>
  </si>
  <si>
    <t>64.15.71.97</t>
  </si>
  <si>
    <t>15.6471.07107</t>
  </si>
  <si>
    <t>ΕΞΟΔΑ ΠΟΛΙΤΙΣΤΙΚΩΝ ΔΡΑΣΤΗΡΙΟΤΗΤΩΝ  ΔΗΜΟΤΙΚΗΣ ΚΟΙΝΟΤΗΤΑΣ ΤΕΡΨΙΘΕΑΣ</t>
  </si>
  <si>
    <t>64.15.71.98</t>
  </si>
  <si>
    <t>15.6471.07108</t>
  </si>
  <si>
    <t>ΕΞΟΔΑ ΠΟΛΙΤΙΣΤΙΚΩΝ ΔΡΑΣΤΗΡΙΟΤΗΤΩΝ  ΤΟΠΙΚΗ  ΚΟΙΝΟΤΗΤΑ ΚΟΙΛΑΔΑΣ</t>
  </si>
  <si>
    <t>64.15.71.96</t>
  </si>
  <si>
    <t>ΕΞΟΔΑ ΠΟΛΙΤΙΣΤΙΚΩΝ ΔΡΑΣΤΗΡΙΟΤΗΤΩΝ  ΤΟΠΙΚΗ  ΚΟΙΝΟΤΗ</t>
  </si>
  <si>
    <t>15.6471.07109</t>
  </si>
  <si>
    <t>ΕΞΟΔΑ ΠΟΛΙΤΙΣΤΙΚΩΝ ΔΡΑΣΤΗΡΙΟΤΗΤΩΝ  ΤΟΠΙΚΗ ΚΟΙΝΟΤΗΤΑ ΕΛΕΥΘΕΡΩΝ</t>
  </si>
  <si>
    <t>15.6471.07110</t>
  </si>
  <si>
    <t>ΕΞΟΔΑ ΠΟΛΙΤΙΣΤΙΚΩΝ ΔΡΑΣΤΗΡΙΟΤΗΤΩΝ  ΤΟΠΙΚΗ ΚΟΙΝΟΤΗΤΑ ΜΑΝΔΡΑΣ</t>
  </si>
  <si>
    <t>15.6471.07111</t>
  </si>
  <si>
    <t>ΕΞΟΔΑ ΠΟΛΙΤΙΣΤΙΚΩΝ ΔΡΑΣΤΗΡΙΟΤΗΤΩΝ  ΤΟΠΙΚΗ ΚΟΙΝΟΤΗΤΑ ΚΟΥΤΣΟΧΕΡΟΥ</t>
  </si>
  <si>
    <t>15.6471.07112</t>
  </si>
  <si>
    <t>ΕΞΟΔΑ ΠΟΛΙΤΙΣΤΙΚΩΝ ΔΡΑΣΤΗΡΙΟΤΗΤΩΝ  ΤΟΠΙΚΗ ΚΟΙΝΟΤΗΤΑ ΡΑΧΟΥΛΑΣ</t>
  </si>
  <si>
    <t>15.6471.07113</t>
  </si>
  <si>
    <t>ΕΞΟΔΑ ΠΟΛΙΤΙΣΤΙΚΩΝ ΔΡΑΣΤΗΡΙΟΤΗΤΩΝ  ΤΟΠΙΚΗ ΚΟΙΝΟΤΗΤΑ ΑΜΥΓΔΑΛΕΑΣ</t>
  </si>
  <si>
    <t>15.6471.07114</t>
  </si>
  <si>
    <t>ΕΞΟΔΑ ΠΟΛΙΤΙΣΤΙΚΩΝ ΔΡΑΣΤΗΡΙΟΤΗΤΩΝ  ΤΟΠΙΚΗ ΚΟΙΝΟΤΗΤΑ ΛΟΥΤΡΟΥ</t>
  </si>
  <si>
    <t>15.6471.35002</t>
  </si>
  <si>
    <t xml:space="preserve">ΕΞΟΔΑ ΠΟΛΙΤΙΣΤΙΚΩΝ ΔΡΑΣΤΗΡΙΟΤΗΤΩΝ ΛΑΟΓΡΑΦΙΚΟΥ -ΔΙΟΡΓΑΝΩΣΗ ΕΚΘΕΣΕΩΝ </t>
  </si>
  <si>
    <t>64.15.71.02</t>
  </si>
  <si>
    <t xml:space="preserve">ΕΞΟΔΑ ΛΑΟΓΡΑΦΙΚΟΥ </t>
  </si>
  <si>
    <t>15.6472.07101</t>
  </si>
  <si>
    <t>ΕΞΟΔΑ ΑΘΛΗΤΙΚΩΝ ΔΡΑΣΤΗΡΙΟΤΗΤΩΝ 1ης ΔΗΜΟΤΙΚΗΣ ΚΟΙΝΟΤΗΤΑ ΛΑΡΙΣΑΣ</t>
  </si>
  <si>
    <t>64.15.72.91</t>
  </si>
  <si>
    <t>ΕΞΟΔΑ ΑΘΛΗΤΙΚΩΝ ΔΡΑΣΤΗΡΙΟΤΗΤΩΝ 1ης ΔΗΜΟΤΙΚΗΣ ΚΟΙΝΟ</t>
  </si>
  <si>
    <t>15.6472.07102</t>
  </si>
  <si>
    <t>ΕΞΟΔΑ ΑΘΛΗΤΙΚΩΝ ΔΡΑΣΤΗΡΙΟΤΗΤΩΝ 2ης ΔΗΜΟΤΙΚΗΣ ΚΟΙΝΟΤΗΤΑ ΛΑΡΙΣΑΣ</t>
  </si>
  <si>
    <t>64.15.72.92</t>
  </si>
  <si>
    <t>ΕΞΟΔΑ ΑΘΛΗΤΙΚΩΝ ΔΡΑΣΤΗΡΙΟΤΗΤΩΝ 2ης ΔΗΜΟΤΙΚΗΣ ΚΟΙΝΟ</t>
  </si>
  <si>
    <t>15.6472.07103</t>
  </si>
  <si>
    <t>ΕΞΟΔΑ ΑΘΛΗΤΙΚΩΝ ΔΡΑΣΤΗΡΙΟΤΗΤΩΝ 3ης ΔΗΜΟΤΙΚΗΣ ΚΟΙΝΟΤΗΤΑ ΛΑΡΙΣΑΣ</t>
  </si>
  <si>
    <t>64.15.72.93</t>
  </si>
  <si>
    <t>ΕΞΟΔΑ ΑΘΛΗΤΙΚΩΝ ΔΡΑΣΤΗΡΙΟΤΗΤΩΝ 3ης ΔΗΜΟΤΙΚΗΣ ΚΟΙΝΟ</t>
  </si>
  <si>
    <t>15.6472.07104</t>
  </si>
  <si>
    <t>ΕΞΟΔΑ ΑΘΛΗΤΙΚΩΝ ΔΡΑΣΤΗΡΙΟΤΗΤΩΝ 4ης ΔΗΜΟΤΙΚΗΣ ΚΟΙΝΟΤΗΤΑ ΛΑΡΙΣΑΣ</t>
  </si>
  <si>
    <t>64.15.72.94</t>
  </si>
  <si>
    <t>ΕΞΟΔΑ ΑΘΛΗΤΙΚΩΝ ΔΡΑΣΤΗΡΙΟΤΗΤΩΝ 4ης ΔΗΜΟΤΙΚΗΣ ΚΟΙΝΟ</t>
  </si>
  <si>
    <t>15.6472.07105</t>
  </si>
  <si>
    <t>ΕΞΟΔΑ ΑΘΛΗΤΙΚΩΝ ΔΡΑΣΤΗΡΙΟΤΗΤΩΝ ΔΗΜΟΤΙΚΗΣ ΚΟΙΝΟΤΗΤΑ ΓΙΑΝΝΟΥΛΗΣ</t>
  </si>
  <si>
    <t>64.15.72.95</t>
  </si>
  <si>
    <t>ΕΞΟΔΑ ΑΘΛΗΤΙΚΩΝ ΔΡΑΣΤΗΡΙΟΤΗΤΩΝ ΔΗΜΟΤΙΚΗΣ ΚΟΙΝΟΤΗΤΑ</t>
  </si>
  <si>
    <t>15.6472.07106</t>
  </si>
  <si>
    <t>ΕΞΟΔΑ ΑΘΛΗΤΙΚΩΝ ΔΡΑΣΤΗΡΙΟΤΗΤΩΝ ΔΗΜΟΤΙΚΗΣ ΚΟΙΝΟΤΗΤΑ ΦΑΛΑΝΗΣ</t>
  </si>
  <si>
    <t>64.15.72.97</t>
  </si>
  <si>
    <t>15.6472.07107</t>
  </si>
  <si>
    <t>ΕΞΟΔΑ ΑΘΛΗΤΙΚΩΝ ΔΡΑΣΤΗΡΙΟΤΗΤΩΝ ΔΗΜΟΤΙΚΗΣ ΚΟΙΝΟΤΗΤΑΣ ΤΕΡΨΙΘΕΑΣ</t>
  </si>
  <si>
    <t>64.15.72.98</t>
  </si>
  <si>
    <t>15.6472.07108</t>
  </si>
  <si>
    <t>ΕΞΟΔΑ ΑΘΛΗΤΙΚΩΝ ΔΡΑΣΤΗΡΙΟΤΗΤΩΝ ΤΟΠΙΚΗΣ  ΚΟΙΝΟΤΗΤΑ ΚΟΙΛΑΔΑΣ</t>
  </si>
  <si>
    <t>64.15.72.96</t>
  </si>
  <si>
    <t xml:space="preserve">ΕΞΟΔΑ ΑΘΛΗΤΙΚΩΝ ΔΡΑΣΤΗΡΙΟΤΗΤΩΝ ΤΟΠΙΚΗΣ  ΚΟΙΝΟΤΗΤΑ </t>
  </si>
  <si>
    <t>15.6472.07109</t>
  </si>
  <si>
    <t>ΕΞΟΔΑ ΑΘΛΗΤΙΚΩΝ ΔΡΑΣΤΗΡΙΟΤΗΤΩΝ ΤΟΠΙΚΗΣ ΚΟΙΝΟΤΗΤΑ ΕΛΕΥΘΕΡΩΝ</t>
  </si>
  <si>
    <t>15.6472.07110</t>
  </si>
  <si>
    <t>ΕΞΟΔΑ ΑΘΛΗΤΙΚΩΝ ΔΡΑΣΤΗΡΙΟΤΗΤΩΝ ΤΟΠΙΚΗΣ  ΚΟΙΝΟΤΗΤΑ ΜΑΝΔΡΑΣ</t>
  </si>
  <si>
    <t>15.6472.07111</t>
  </si>
  <si>
    <t>ΕΞΟΔΑ ΑΘΛΗΤΙΚΩΝ ΔΡΑΣΤΗΡΙΟΤΗΤΩΝ ΤΟΠΙΚΗΣ  ΚΟΙΝΟΤΗΤΑ ΚΟΥΤΣΟΧΕΡΟΥ</t>
  </si>
  <si>
    <t>15.6472.07112</t>
  </si>
  <si>
    <t>ΕΞΟΔΑ ΑΘΛΗΤΙΚΩΝ ΔΡΑΣΤΗΡΙΟΤΗΤΩΝ ΤΟΠΙΚΗΣ ΚΟΙΝΟΤΗΤΑ ΡΑΧΟΥΛΑΣ</t>
  </si>
  <si>
    <t>15.6472.07113</t>
  </si>
  <si>
    <t>ΕΞΟΔΑ ΑΘΛΗΤΙΚΩΝ ΔΡΑΣΤΗΡΙΟΤΗΤΩΝ ΤΟΠΙΚΗΣ ΚΟΙΝΟΤΗΤΑ ΑΜΥΓΔΑΛΕΑΣ</t>
  </si>
  <si>
    <t>15.6472.07114</t>
  </si>
  <si>
    <t>ΕΞΟΔΑ ΑΘΛΗΤΙΚΩΝ ΔΡΑΣΤΗΡΙΟΤΗΤΩΝ ΤΟΠΙΚΗΣ  ΚΟΙΝΟΤΗΤΑ ΛΟΥΤΡΟΥ</t>
  </si>
  <si>
    <t>15.6472.09001</t>
  </si>
  <si>
    <t>ΠΡΩΤΑΘΛΗΜΑ ΕΡΓΑΖΟΜΕΝΩΝ - ΒΡΑΒΕΥΣΕΙΣ ΑΘΛΗΤΩΝ</t>
  </si>
  <si>
    <t>64.15.72.01</t>
  </si>
  <si>
    <t>ΠΡΩΤΑΘΛΗΜΑ ΕΡΓΑΖΟΜΕΝΩΝ-ΑΘΛΗΤΙΣΜΟΥ</t>
  </si>
  <si>
    <t>15.6472.09008</t>
  </si>
  <si>
    <t>ΔΑΠΑΝΕΣ  ΑΘΛΗΤΙΚΩΝ ΕΚΔΗΛΩΣΕΩΝ</t>
  </si>
  <si>
    <t>64.15.72.09</t>
  </si>
  <si>
    <t>15.6472.09009</t>
  </si>
  <si>
    <t>ΕΞΟΔΑ ΠΙΣΙΝΑΣ (ΠΛΗΡΩΜΗ ΦΥΣΙΚΟΥ ΑΕΡΙΟΥ-ΥΔΡΕΥΣΗΣ κλπ)</t>
  </si>
  <si>
    <t>64.15.72.08</t>
  </si>
  <si>
    <t>ΕΞΟΔΑ ΠΙΣΙΝΑΣ</t>
  </si>
  <si>
    <t>15.6472.09011</t>
  </si>
  <si>
    <t>ΠΡΩΤΑΘΛΗΜΑ ΚΩΦΩΝ</t>
  </si>
  <si>
    <t>64.15.72.11</t>
  </si>
  <si>
    <t>ΔΙΕΘΝΕΣ ΠΡΩΤΑΘΛΗΜΑ ΚΩΦΩΝ</t>
  </si>
  <si>
    <t>15.6472.09012</t>
  </si>
  <si>
    <t>ΔΙΟΓΡΑΝΩΣΗ ΑΓΩΝΩΝ ΔΡΟΜΟΥ (RUN GREECE)</t>
  </si>
  <si>
    <t>64.15.72.12</t>
  </si>
  <si>
    <t>15.6473.05001</t>
  </si>
  <si>
    <t>ΘΕΡΙΝΑ ΠΡΟΓΡΑΜΜΑΤΑ ΚΟΙΝΩΝΙΚΟΥ ΠΟΛΙΤΙΣΤΙΚΟΥ ΠΕΡΙΕΧΟΜΕΝΟΥ ΓΙΑ ΠΑΙΔΙΑ ΤΩΝ ΔΗΜ.ΣΧΟΛ.ΤΟΥ ΔΗΜΟΥ</t>
  </si>
  <si>
    <t>64.15.73.00</t>
  </si>
  <si>
    <t>ΕΞΟΔΑ ΟΡΓΑΝΩΣΗΣ ΚΟΙΝΩΝΙΚΩΝ ΔΡΑΣΤΗΡΙΟΤΗΤΩΝ</t>
  </si>
  <si>
    <t>15.6473.05002</t>
  </si>
  <si>
    <t>ΛΕΙΤΟΥΡΓΙΑ ΠΡΟΓΡΑΜΜΑΤΟΣ ΚΑΤΑΣΚΗΝΩΣΗ ΣΤΗΝ ΠΟΛΗ</t>
  </si>
  <si>
    <t>64.15.73.51</t>
  </si>
  <si>
    <t>ΕΞΟΔΑ ΟΡΓΑΝΩΣΗΣ ΚΟΙΝΩΝΙΚΩΝ ΔΡΑΣΤΗΡΙΟΤΗΤΩΝ-ΠΑΙΔΙΚΟΙ</t>
  </si>
  <si>
    <t>15.6473.06003</t>
  </si>
  <si>
    <t>ΚΟΙΝΩΝΙΚΕΣ ΕΚΔΗΛΩΣΕΙΣ ΓΙΑ ΨΥΧΑΓΩΓΙΑ ΜΕΛΩΝ ΚΑΠΗ</t>
  </si>
  <si>
    <t>64.15.73.57</t>
  </si>
  <si>
    <t>ΕΞΟΔΑ ΟΡΓΑΝΩΣΗΣ ΚΟΙΝΩΝΙΚΩΝ ΔΡΑΣΤΗΡΙΟΤΗΤΩΝ-ΚΑΠΗ</t>
  </si>
  <si>
    <t>15.6473.06004</t>
  </si>
  <si>
    <t>ΕΚΔΡΟΜΕΣ ΓΙΑ ΗΛΙΚΙΩΜΕΝΟΥΣ</t>
  </si>
  <si>
    <t>15.6473.07101</t>
  </si>
  <si>
    <t xml:space="preserve">ΕΞΟΔΑ ΔΙΟΡΓΑΝΩΣΗΣ ΚΟΙΝΩΝΙΚΩΝ ΔΡΑΣΤΗΡΙΟΤΗΤΩΝ 1ης ΔΗΜΟΤΙΚΗΣ ΚΟΙΝΟΤΗΤΑΣ ΛΑΡΙΣΑΣ </t>
  </si>
  <si>
    <t>64.15.73.91</t>
  </si>
  <si>
    <t>ΕΞΟΔΑ ΔΙΟΡΓΑΝΩΣΗΣ ΚΟΙΝΩΝΙΚΩΝ ΔΡΑΣΤΗΡΙΟΤΗΤΩΝ 1ης ΔΗ</t>
  </si>
  <si>
    <t>15.6473.07102</t>
  </si>
  <si>
    <t xml:space="preserve">ΕΞΟΔΑ ΔΙΟΡΓΑΝΩΣΗΣ ΚΟΙΝΩΝΙΚΩΝ ΔΡΑΣΤΗΡΙΟΤΗΤΩΝ 2ης ΔΗΜΟΤΙΚΗΣ ΚΟΙΝΟΤΗΤΑΣ ΛΑΡΙΣΑΣ </t>
  </si>
  <si>
    <t>64.15.73.92</t>
  </si>
  <si>
    <t>ΕΞΟΔΑ ΔΙΟΡΓΑΝΩΣΗΣ ΚΟΙΝΩΝΙΚΩΝ ΔΡΑΣΤΗΡΙΟΤΗΤΩΝ 2ης ΔΗ</t>
  </si>
  <si>
    <t>15.6473.07103</t>
  </si>
  <si>
    <t xml:space="preserve">ΕΞΟΔΑ ΔΙΟΡΓΑΝΩΣΗΣ ΚΟΙΝΩΝΙΚΩΝ ΔΡΑΣΤΗΡΙΟΤΗΤΩΝ 3ης ΔΗΜΟΤΙΚΗΣ ΚΟΙΝΟΤΗΤΑΣ ΛΑΡΙΣΑΣ </t>
  </si>
  <si>
    <t>64.15.73.93</t>
  </si>
  <si>
    <t>ΕΞΟΔΑ ΔΙΟΡΓΑΝΩΣΗΣ ΚΟΙΝΩΝΙΚΩΝ ΔΡΑΣΤΗΡΙΟΤΗΤΩΝ 3ης ΔΗ</t>
  </si>
  <si>
    <t>15.6473.07104</t>
  </si>
  <si>
    <t xml:space="preserve">ΕΞΟΔΑ ΔΙΟΡΓΑΝΩΣΗΣ ΚΟΙΝΩΝΙΚΩΝ ΔΡΑΣΤΗΡΙΟΤΗΤΩΝ 4ης ΔΗΜΟΤΙΚΗΣ ΚΟΙΝΟΤΗΤΑΣ ΛΑΡΙΣΑΣ </t>
  </si>
  <si>
    <t>64.15.73.94</t>
  </si>
  <si>
    <t>ΕΞΟΔΑ ΔΙΟΡΓΑΝΩΣΗΣ ΚΟΙΝΩΝΙΚΩΝ ΔΡΑΣΤΗΡΙΟΤΗΤΩΝ 4ης ΔΗ</t>
  </si>
  <si>
    <t>15.6473.07105</t>
  </si>
  <si>
    <t>ΕΞΟΔΑ ΔΙΟΡΓΑΝΩΣΗΣ ΚΟΙΝΩΝΙΚΩΝ ΔΡΑΣΤΗΡΙΟΤΗΤΩΝ  ΔΗΜΟΤΙΚΗΣ ΚΟΙΝΟΤΗΤΑΣ ΓΙΑΝΝΟΥΛΗΣ</t>
  </si>
  <si>
    <t>64.15.73.95</t>
  </si>
  <si>
    <t>ΕΞΟΔΑ ΔΙΟΡΓΑΝΩΣΗΣ ΚΟΙΝΩΝΙΚΩΝ ΔΡΑΣΤΗΡΙΟΤΗΤΩΝ  ΔΗΜΟΤ</t>
  </si>
  <si>
    <t>15.6473.07106</t>
  </si>
  <si>
    <t>ΕΞΟΔΑ ΔΙΟΡΓΑΝΩΣΗΣ ΚΟΙΝΩΝΙΚΩΝ ΔΡΑΣΤΗΡΙΟΤΗΤΩΝ  ΔΗΜΟΤΙΚΗΣ ΚΟΙΝΟΤΗΤΑΣ ΦΑΛΑΝΗΣ</t>
  </si>
  <si>
    <t>64.15.73.97</t>
  </si>
  <si>
    <t>15.6473.07107</t>
  </si>
  <si>
    <t>ΕΞΟΔΑ ΔΙΟΡΓΑΝΩΣΗΣ ΚΟΙΝΩΝΙΚΩΝ ΔΡΑΣΤΗΡΙΟΤΗΤΩΝ ΔΗΜΟΤΙΚΗΣ  ΚΟΙΝΟΤΗΤΑΣ ΤΕΡΨΙΘΕΑΣ</t>
  </si>
  <si>
    <t>64.15.73.98</t>
  </si>
  <si>
    <t>ΕΞΟΔΑ ΔΙΟΡΓΑΝΩΣΗΣ ΚΟΙΝΩΝΙΚΩΝ ΔΡΑΣΤΗΡΙΟΤΗΤΩΝ ΔΗΜΟΤΙ</t>
  </si>
  <si>
    <t>15.6473.07108</t>
  </si>
  <si>
    <t>ΕΞΟΔΑ ΔΙΟΡΓΑΝΩΣΗΣ ΚΟΙΝΩΝΙΚΩΝ ΔΡΑΣΤΗΡΙΟΤΗΤΩΝ  ΤΟΠΙΚΗΣ  ΚΟΙΝΟΤΗΤΑΣ ΚΟΙΛΑΔΑΣ</t>
  </si>
  <si>
    <t>64.15.73.96</t>
  </si>
  <si>
    <t>ΕΞΟΔΑ ΔΙΟΡΓΑΝΩΣΗΣ ΚΟΙΝΩΝΙΚΩΝ ΔΡΑΣΤΗΡΙΟΤΗΤΩΝ  ΤΟΠΙΚ</t>
  </si>
  <si>
    <t>15.6473.07109</t>
  </si>
  <si>
    <t>ΕΞΟΔΑ ΔΙΟΡΓΑΝΩΣΗΣ ΚΟΙΝΩΝΙΚΩΝ ΔΡΑΣΤΗΡΙΟΤΗΤΩΝ  ΤΟΠΙΚΗΣ  ΚΟΙΝΟΤΗΤΑΣ ΕΛΕΥΘΕΡΩΝ</t>
  </si>
  <si>
    <t>15.6473.07110</t>
  </si>
  <si>
    <t>ΕΞΟΔΑ ΔΙΟΡΓΑΝΩΣΗΣ ΚΟΙΝΩΝΙΚΩΝ ΔΡΑΣΤΗΡΙΟΤΗΤΩΝ  ΤΟΠΙΚΗΣ  ΚΟΙΝΟΤΗΤΑΣ ΜΑΝΔΡΑΣ</t>
  </si>
  <si>
    <t>15.6473.07111</t>
  </si>
  <si>
    <t>ΕΞΟΔΑ ΔΙΟΡΓΑΝΩΣΗΣ ΚΟΙΝΩΝΙΚΩΝ ΔΡΑΣΤΗΡΙΟΤΗΤΩΝ  ΤΟΠΙΚΗΣ  ΚΟΙΝΟΤΗΤΑΣ ΚΟΥΤΣΟΧΕΡΟΥ</t>
  </si>
  <si>
    <t>15.6473.07112</t>
  </si>
  <si>
    <t>ΕΞΟΔΑ ΔΙΟΡΓΑΝΩΣΗΣ ΚΟΙΝΩΝΙΚΩΝ ΔΡΑΣΤΗΡΙΟΤΗΤΩΝ  ΤΟΠΙΚΗΣ  ΚΟΙΝΟΤΗΤΑΣ ΡΑΧΟΥΛΑΣ</t>
  </si>
  <si>
    <t>15.6473.07113</t>
  </si>
  <si>
    <t>ΕΞΟΔΑ ΔΙΟΡΓΑΝΩΣΗΣ ΚΟΙΝΩΝΙΚΩΝ ΔΡΑΣΤΗΡΙΟΤΗΤΩΝ  ΤΟΠΙΚΗΣ  ΚΟΙΝΟΤΗΤΑΣ ΑΜΥΓΔΑΛΕΑΣ</t>
  </si>
  <si>
    <t>15.6473.07114</t>
  </si>
  <si>
    <t>ΕΞΟΔΑ ΔΙΟΡΓΑΝΩΣΗΣ ΚΟΙΝΩΝΙΚΩΝ ΔΡΑΣΤΗΡΙΟΤΗΤΩΝ  ΤΟΠΙΚΗΣ  ΚΟΙΝΟΤΗΤΑΣ ΛΟΥΤΡΟΥ</t>
  </si>
  <si>
    <t>15.6473.07115</t>
  </si>
  <si>
    <t xml:space="preserve">ΕΞΟΔΑ ΚΟΙΝΩΝΙΚΩΝ ΔΡΑΣΤΗΡΙΟΤΗΤΩΝ </t>
  </si>
  <si>
    <t>15.6473.07116</t>
  </si>
  <si>
    <t>ΕΞΟΔΑ ΔΙΟΡΓΑΝΩΣΗΣ ΚΟΙΝΩΝΙΚΩΝ ΔΡΑΣΤΗΡΙΟΤΗΤΩΝ (ΕΚΠΑΙΔΕΥΣΗ ΚΟΙΝΟΥ)</t>
  </si>
  <si>
    <t>15.6473.08001</t>
  </si>
  <si>
    <t>ΔΑΠΑΝΕΣ ΓΙΑ ΜΕΤΑΚΙΝΗΣΗ - ΦΙΛΟΞΕΝΙΑ ΕΥΠΑΘΩΝ ΟΜΑΔΩΝ</t>
  </si>
  <si>
    <t>64.15.73.55</t>
  </si>
  <si>
    <t>ΕΞΟΔΑ ΟΡΓΑΝΩΣΗΣ ΚΟΙΝΩΝΙΚΩΝ ΔΡΑΣΤΗΡΙΟΤΗΤΩΝ-ΠΡΟΝΟΙΑ</t>
  </si>
  <si>
    <t>15.6474.05001</t>
  </si>
  <si>
    <t>ΕΞΟΔΑ ΛΟΙΠΩΝ ΠΑΡΕΜΦΕΡΩΝ ΔΡΑΣΤΗΡΙΟΤΗΤΩΝ (ΨΥΧΑΓΩΓΙΑ ΠΑΙΔΙΩΝ ΠΑΙΔΙΚΩΝ)</t>
  </si>
  <si>
    <t>64.15.74.51</t>
  </si>
  <si>
    <t xml:space="preserve">ΕΞΟΔΑ ΛΟΙΠΩΝ ΠΑΡΕΜΦΕΡΩΝ ΔΡΑΣΤΗΡΙΟΤΗΤΩΝ (ΨΥΧΑΓΩΓΙΑ </t>
  </si>
  <si>
    <t>15.6474.07101</t>
  </si>
  <si>
    <t>ΕΞΟΔΑ ΛΟΙΠΩΝ ΠΑΡΕΜΦΕΡΩΝ ΔΡΑΣΤΗΡΙΟΤΗΤΩΝ 1ης ΔΗΜΟΤΙΚΗΣ ΚΟΙΝΟΤΗΤΑΣ ΛΑΡΙΣΑΣ</t>
  </si>
  <si>
    <t>64.15.74.91</t>
  </si>
  <si>
    <t>ΕΞΟΔΑ ΛΟΙΠΩΝ ΠΑΡΕΜΦΕΡΩΝ ΔΡΑΣΤΗΡΙΟΤΗΤΩΝ 1ης ΔΗΜΟΤΙΚ</t>
  </si>
  <si>
    <t>15.6474.07102</t>
  </si>
  <si>
    <t>ΕΞΟΔΑ ΛΟΙΠΩΝ ΠΑΡΕΜΦΕΡΩΝ ΔΡΑΣΤΗΡΙΟΤΗΤΩΝ 2ης ΔΗΜΟΤΙΚΗΣ ΚΟΙΝΟΤΗΤΑΣ ΛΑΡΙΣΑΣ</t>
  </si>
  <si>
    <t>64.15.74.92</t>
  </si>
  <si>
    <t>ΕΞΟΔΑ ΛΟΙΠΩΝ ΠΑΡΕΜΦΕΡΩΝ ΔΡΑΣΤΗΡΙΟΤΗΤΩΝ 2ης ΔΗΜΟΤΙΚ</t>
  </si>
  <si>
    <t>15.6474.07103</t>
  </si>
  <si>
    <t>ΕΞΟΔΑ ΛΟΙΠΩΝ ΠΑΡΕΜΦΕΡΩΝ ΔΡΑΣΤΗΡΙΟΤΗΤΩΝ 3ης ΔΗΜΟΤΙΚΗΣ ΚΟΙΝΟΤΗΤΑΣ ΛΑΡΙΣΑΣ</t>
  </si>
  <si>
    <t>64.15.74.93</t>
  </si>
  <si>
    <t>ΕΞΟΔΑ ΛΟΙΠΩΝ ΠΑΡΕΜΦΕΡΩΝ ΔΡΑΣΤΗΡΙΟΤΗΤΩΝ 3ης ΔΗΜΟΤΙΚ</t>
  </si>
  <si>
    <t>15.6474.07104</t>
  </si>
  <si>
    <t>ΕΞΟΔΑ ΛΟΙΠΩΝ ΠΑΡΕΜΦΕΡΩΝ ΔΡΑΣΤΗΡΙΟΤΗΤΩΝ 4ης ΔΗΜΟΤΙΚΗΣ ΚΟΙΝΟΤΗΤΑΣ ΛΑΡΙΣΑΣ</t>
  </si>
  <si>
    <t>64.15.74.94</t>
  </si>
  <si>
    <t>ΕΞΟΔΑ ΛΟΙΠΩΝ ΠΑΡΕΜΦΕΡΩΝ ΔΡΑΣΤΗΡΙΟΤΗΤΩΝ 4ης ΔΗΜΟΤΙΚ</t>
  </si>
  <si>
    <t>15.6474.07105</t>
  </si>
  <si>
    <t>ΕΞΟΔΑ ΛΟΙΠΩΝ ΠΑΡΕΜΦΕΡΩΝ ΔΡΑΣΤΗΡΙΟΤΗΤΩΝ  ΔΗΜΟΤΙΚΗΣ ΚΟΙΝΟΤΗΤΑΣ ΓΙΑΝΝΟΥΛΗΣ</t>
  </si>
  <si>
    <t>64.15.74.95</t>
  </si>
  <si>
    <t xml:space="preserve">ΕΞΟΔΑ ΛΟΙΠΩΝ ΠΑΡΕΜΦΕΡΩΝ ΔΡΑΣΤΗΡΙΟΤΗΤΩΝ  ΔΗΜΟΤΙΚΗΣ </t>
  </si>
  <si>
    <t>15.6474.07106</t>
  </si>
  <si>
    <t>ΕΞΟΔΑ ΛΟΙΠΩΝ ΠΑΡΕΜΦΕΡΩΝ ΔΡΑΣΤΗΡΙΟΤΗΤΩΝ  ΔΗΜΟΤΙΚΗΣ ΚΟΙΝΟΤΗΤΑΣ ΦΑΛΑΝΗΣ</t>
  </si>
  <si>
    <t>64.15.74.97</t>
  </si>
  <si>
    <t>15.6474.07107</t>
  </si>
  <si>
    <t>ΕΞΟΔΑ ΛΟΙΠΩΝ ΠΑΡΕΜΦΕΡΩΝ ΔΡΑΣΤΗΡΙΟΤΗΤΩΝ  ΔΗΜΟΤΙΚΗΣ  ΚΟΙΝΟΤΗΤΑΣ ΤΕΡΨΙΘΕΑΣ</t>
  </si>
  <si>
    <t>64.15.74.98</t>
  </si>
  <si>
    <t>15.6474.07108</t>
  </si>
  <si>
    <t>ΕΞΟΔΑ ΛΟΙΠΩΝ ΠΑΡΕΜΦΕΡΩΝ ΔΡΑΣΤΗΡΙΟΤΗΤΩΝ  ΤΟΠΙΚΗΣ  ΚΟΙΝΟΤΗΤΑΣ ΚΟΙΛΑΔΑΣ</t>
  </si>
  <si>
    <t>64.15.74.96</t>
  </si>
  <si>
    <t>ΕΞΟΔΑ ΛΟΙΠΩΝ ΠΑΡΕΜΦΕΡΩΝ ΔΡΑΣΤΗΡΙΟΤΗΤΩΝ  ΤΟΠΙΚΗΣ  Κ</t>
  </si>
  <si>
    <t>15.6474.07109</t>
  </si>
  <si>
    <t>ΕΞΟΔΑ ΛΟΙΠΩΝ ΠΑΡΕΜΦΕΡΩΝ ΔΡΑΣΤΗΡΙΟΤΗΤΩΝ  ΤΟΠΙΚΗΣ  ΚΟΙΝΟΤΗΤΑΣ ΕΛΕΥΘΕΡΩΝ</t>
  </si>
  <si>
    <t>15.6474.07110</t>
  </si>
  <si>
    <t>ΕΞΟΔΑ ΛΟΙΠΩΝ ΠΑΡΕΜΦΕΡΩΝ ΔΡΑΣΤΗΡΙΟΤΗΤΩΝ  ΤΟΠΙΚΗΣ  ΚΟΙΝΟΤΗΤΑΣ ΜΑΝΔΡΑΣ</t>
  </si>
  <si>
    <t>15.6474.07111</t>
  </si>
  <si>
    <t>ΕΞΟΔΑ ΛΟΙΠΩΝ ΠΑΡΕΜΦΕΡΩΝ ΔΡΑΣΤΗΡΙΟΤΗΤΩΝ  ΤΟΠΙΚΗΣ  ΚΟΙΝΟΤΗΤΑΣ ΚΟΥΤΣΟΧΕΡΟΥ</t>
  </si>
  <si>
    <t>15.6474.07112</t>
  </si>
  <si>
    <t>ΕΞΟΔΑ ΛΟΙΠΩΝ ΠΑΡΕΜΦΕΡΩΝ ΔΡΑΣΤΗΡΙΟΤΗΤΩΝ  ΤΟΠΙΚΗΣ  ΚΟΙΝΟΤΗΤΑΣ ΡΑΧΟΥΛΑΣ</t>
  </si>
  <si>
    <t>15.6474.07113</t>
  </si>
  <si>
    <t>ΕΞΟΔΑ ΛΟΙΠΩΝ ΠΑΡΕΜΦΕΡΩΝ ΔΡΑΣΤΗΡΙΟΤΗΤΩΝ  ΤΟΠΙΚΗΣ  ΚΟΙΝΟΤΗΤΑΣ ΑΜΥΓΔΑΛΕΑΣ</t>
  </si>
  <si>
    <t>15.6474.07114</t>
  </si>
  <si>
    <t>ΕΞΟΔΑ ΛΟΙΠΩΝ ΠΑΡΕΜΦΕΡΩΝ ΔΡΑΣΤΗΡΙΟΤΗΤΩΝ  ΤΟΠΙΚΗΣ  ΚΟΙΝΟΤΗΤΑΣ ΛΟΥΤΡΟΥ</t>
  </si>
  <si>
    <t>15.6474.09000</t>
  </si>
  <si>
    <t>ΔΙΕΞΑΓΩΓΗ ΚΑΙ ΦΙΛΟΞΕΝΙΑ ΤΟΥ ΔΙΕΘΝΟΥΣ ΑΓΩΝΑ ΜΗXΑΝΟΚΙΝΗΤΟΥ ΑΘΛΗΤΙΣΜΟΥ &lt;&lt;ΑΚΡΟΠΟΛΙΣ 2017&gt;&gt;</t>
  </si>
  <si>
    <t>64.15.74.03</t>
  </si>
  <si>
    <t>ΔΙΕΞΑΓΩΓΗ ΚΑΙ ΦΙΛΟΞΕΝΙΑ ΤΟΥ ΔΙΕΘΝΟΥΣ ΑΓΩΝΑ ΜΗΝΑΝΟΚ</t>
  </si>
  <si>
    <t>648</t>
  </si>
  <si>
    <t>Έξοδα κατασκηνώσεων εξοχών και συσσιτίων</t>
  </si>
  <si>
    <t>15.6481.05003</t>
  </si>
  <si>
    <t>ΠΡΟΜΗΘΕΙΑ ΕΙΔΩΝ ΚΡΕΟΠΩΛΕΙΟΥ</t>
  </si>
  <si>
    <t>64.20.81.51</t>
  </si>
  <si>
    <t>ΔΑΠΑΝΕΣ ΛΕΙΤΟΥΡΓΙΑΣ ΣΥΣΣΙΤΙΩΝ-ΠΑΙΔΙΚΩΝ ΣΤΑΘΜΩΝ</t>
  </si>
  <si>
    <t>15.6481.05004</t>
  </si>
  <si>
    <t>ΠΡΟΜΗΘΕΙΑ ΕΙΔΩΝ ΠΤΗΝΟΤΡΟΦΕΙΟΥ</t>
  </si>
  <si>
    <t>15.6481.05005</t>
  </si>
  <si>
    <t>ΠΡΟΜΗΘΕΙΑ ΟΠΩΡΟΚΗΠΕΥΤΙΚΩΝ</t>
  </si>
  <si>
    <t>15.6481.05006</t>
  </si>
  <si>
    <t>ΠΡΟΜΗΘΕΙΑ ΤΡΟΦΙΜΩΝ (ΕΙΔΩΝ ΠΑΝΤΟΠΩΛΕΙΟΥ)</t>
  </si>
  <si>
    <t>15.6481.05007</t>
  </si>
  <si>
    <t>ΠΡΟΜΗΘΕΙΑ ΓΑΛΑΚΤΟΚΟΜΙΚΩΝ ΓΙΑ ΣΙΤΙΣΗ ΠΑΙΔΙΩΝ ΠΑΙΔΙΚΩΝ ΣΤΑΘΜΩΝ</t>
  </si>
  <si>
    <t>15.6481.05008</t>
  </si>
  <si>
    <t>ΠΡΟΜΗΘΕΙΑ ΑΡΤΟΥ ΚΑΙ ΑΡΤΟΣΚΕΥΑΣΜΑΤΩΝ</t>
  </si>
  <si>
    <t>15.6481.05010</t>
  </si>
  <si>
    <t>ΠΡΟΜΗΘΕΙΑ ΕΤΟΙΜΩΝ ΓΕΥΜΑΤΩΝ ΓΙΑ ΤΗ ΣΙΤΙΣΗ ΤΩΝ ΜΑΘΗΤΩΝ ΤΟΥ ΜΟΥΣΙΚΟΥ ΣΧΟΛΕΙΟΥ</t>
  </si>
  <si>
    <t>64.20.81.00</t>
  </si>
  <si>
    <t>ΔΑΠΑΝΕΣ ΛΕΙΤΟΥΡΓΙΑΣ ΣΥΣΣΙΤΙΩΝ</t>
  </si>
  <si>
    <t>15.6481.05011</t>
  </si>
  <si>
    <t>ΠΡΟΜΗΘΕΙΑ ΤΡΟΦΙΜΩΝ ΓΙΑ ΣΥΣΣΙΤΙΟ</t>
  </si>
  <si>
    <t>15.6481.05012</t>
  </si>
  <si>
    <t>ΠΡΟΜΗΘΕΙΑ ΕΤΟΙΜΩΝ ΓΕΥΜΑΤΩΝ ΓΙΑ ΤΗ ΣΙΤΙΣΗ ΤΩΝ ΜΑΘΗΤΩΝ ΤΟΥ ΜΟΥΣΙΚΟΥ ΣΧΟΛΕΙΟΥ-</t>
  </si>
  <si>
    <t>15.6481.06011</t>
  </si>
  <si>
    <t>ΠΡΟΜΗΘΕΙΑ ΕΙΔΩΝ ΓΙΑ ΚΟΙΝΩΝΙΚΗ ΜΕΡΙΜΝΑ (ΠΡΟΝΟΙΑ)</t>
  </si>
  <si>
    <t>15.6481.08003</t>
  </si>
  <si>
    <t>64.20.81.55</t>
  </si>
  <si>
    <t>ΔΑΠΑΝΕΣ ΛΕΙΤΟΥΡΓΙΑΣ ΣΥΣΣΙΤΙΩΝ-ΠΡΟΝΟΙΑ</t>
  </si>
  <si>
    <t>15.6481.08004</t>
  </si>
  <si>
    <t>15.6481.08005</t>
  </si>
  <si>
    <t>15.6481.08007</t>
  </si>
  <si>
    <t>ΠΡΟΜΗΘΕΙΑ ΓΑΛΑΤΟΣ ΚΑΙ ΓΑΛΑΚΤΟΚΟΜΙΚΩΝ</t>
  </si>
  <si>
    <t>15.6481.08008</t>
  </si>
  <si>
    <t>15.6481.08010</t>
  </si>
  <si>
    <t>ΠΡΟΜΗΘΕΙΑ ΕΙΔΩΝ ΣΥΣΚΕΥΑΣΙΑΣ</t>
  </si>
  <si>
    <t>15.6481.08012</t>
  </si>
  <si>
    <t xml:space="preserve">ΠΡΟΜΗΘΕΙΑ ΤΡΟΦΙΜΩΝ </t>
  </si>
  <si>
    <t>ΣΥΝΟΛΟ 648</t>
  </si>
  <si>
    <t>15.6611.05001</t>
  </si>
  <si>
    <t>ΠΡΟΜΗΘΕΙΑ ΠΑΙΔΑΓΩΓΙΚΩΝ ΒΙΒΛΙΩΝ</t>
  </si>
  <si>
    <t>64.07.11.51</t>
  </si>
  <si>
    <t>15.6612.35001</t>
  </si>
  <si>
    <t>ΠΡΟΜΗΘΕΙΑ ΓΡΑΦΙΚΗΣ ΥΛΗΣ &amp; ΛΟΙΠΩΝ ΥΛΙΚΩΝ ΓΡΑΦΕΙΟΥ ΛΑΟΓΡΑΦΙΚΟΥ</t>
  </si>
  <si>
    <t>64.07.03.58</t>
  </si>
  <si>
    <t>ΠΡΟΜΗΘΕΙΑ ΓΡΑΦΙΚΗΣ ΥΛΗΣ &amp; ΛΟΙΠΩΝ ΥΛΙΚΩΝ ΓΡΑΦΕΙΟΥ Λ</t>
  </si>
  <si>
    <t>15.6615.06001</t>
  </si>
  <si>
    <t>ΕΝΤΥΠΟ ΥΛΙΚΟ</t>
  </si>
  <si>
    <t>64.07.15.57</t>
  </si>
  <si>
    <t>15.6615.07001</t>
  </si>
  <si>
    <t>ΔΑΠΑΝΕΣ ΓΙΑ ΕΚΔΟΣΕΙΣ ΠΟΛΙΤΙΣΤΙΚΟΥ ΠΕΡΙΕΧΟΜΕΝΟΥ(ΔΕΥΑΛ)</t>
  </si>
  <si>
    <t>64.07.15.53</t>
  </si>
  <si>
    <t>ΔΑΠΑΝΕΣ ΓΙΑ ΕΚΔΟΣΕΙΣ ΠΟΛΙΤΙΣΤΙΚΟΥ ΠΕΡΙΕΧΟΜΕΝΟΥ(ΔΕΥ</t>
  </si>
  <si>
    <t>662</t>
  </si>
  <si>
    <t>Κλινοστρωμνές είδη κατασκηνώσεως και τρόφιμα</t>
  </si>
  <si>
    <t>15.6621.05001</t>
  </si>
  <si>
    <t>ΠΡΟΜΗΘΕΙΑ ΛΕΥΚΩΝ ΕΙΔΩΝ</t>
  </si>
  <si>
    <t>64.08.82.51</t>
  </si>
  <si>
    <t>ΛΟΙΠΑ YΛΙΚΑ  ΑΜΕΣΗΣ ΑΝΑΛΩΣΗΣ-ΠΑΙΔΙΚΩΝ ΣΤΑΘΜΩΝ</t>
  </si>
  <si>
    <t>15.6621.08001</t>
  </si>
  <si>
    <t>64.08.82.55</t>
  </si>
  <si>
    <t>ΛΟΙΠΑ ΥΛΙΚΑ ΑΜΕΣΗΣ ΑΝΑΛΩΣΗΣ ΠΡΟΝΟΙΑΣ</t>
  </si>
  <si>
    <t>15.6622.05001</t>
  </si>
  <si>
    <t xml:space="preserve">ΠΡΟΜΗΘΕΙΑ ΠΑΙΧΝΙΔΙΩΝ, ΕΚΠΑΙΔΕΥΤΙΚΟΥ ΥΛΙΚΟΥ, ΥΛΙΚΩΝ ΧΕΙΡΟΤΕΧΝΙΑΣ &amp; ΚΑΤΑΣΚΕΥΩΝ </t>
  </si>
  <si>
    <t>64.07.06.51</t>
  </si>
  <si>
    <t>ΕΚΠΑΙΔΕΥΤΙΚΟ ΥΛΙΚΟ ΓΙΑ ΠΑΙΔΙΚΟΥΣ ΣΤΑΘΜΟΥΣ</t>
  </si>
  <si>
    <t>15.6622.05002</t>
  </si>
  <si>
    <t>ΠΡΟΜΗΘΕΙΑ ΠΑΙΔΑΓΩΓΙΚΩΝ ΠΑΙΧΝΙΔΙΩΝ</t>
  </si>
  <si>
    <t>15.6622.05003</t>
  </si>
  <si>
    <t>ΠΡΟΜΗΘΕΙΑ ΣΑΚΙΔΙΩΝ -ΚΑΠΕΛΩΝ ΚΑΙ ΠΑΓΟΥΡΙΝΟ ΓΙΑ ΤΟΥ Π.Σ</t>
  </si>
  <si>
    <t>ΣΥΝΟΛΟ 662</t>
  </si>
  <si>
    <t>15.6631.05001</t>
  </si>
  <si>
    <t>64.08.81.51</t>
  </si>
  <si>
    <t>YΛΙΚΑ ΦΑΡΜΑΚΕΙΟΥ-ΠΑΙΔΙΚΩΝ ΣΤΑΘΜΩΝ</t>
  </si>
  <si>
    <t>15.6631.06003</t>
  </si>
  <si>
    <t>ΠΡΟΜΗΘΕΙΑ ΥΓΕΙΟΝΟΜΙΚΟΥ ΚΑΙ ΦΑΡΜΑΚΕΥΤΙΚΟΥ ΥΛΙΚΟΥ</t>
  </si>
  <si>
    <t>64.08.81.57</t>
  </si>
  <si>
    <t>YΛΙΚΑ ΦΑΡΜΑΚΕΙΟΥ ΚΑΠΗ</t>
  </si>
  <si>
    <t>15.6631.08002</t>
  </si>
  <si>
    <t>ΙΑΤΡΟΦΑΡΜΑΚΕΥΤΙΚΗ ΣΤΗΡΙΞΗ ΑΠΟΡΩΝ</t>
  </si>
  <si>
    <t>64.08.81.55</t>
  </si>
  <si>
    <t>YΛΙΚΑ ΦΑΡΜΑΚΕΙΟΥ ΠΡΟΝΟΙΑ</t>
  </si>
  <si>
    <t>15.6631.08004</t>
  </si>
  <si>
    <t xml:space="preserve">ΠΡΟΜΗΘΕΙΑ ΥΓΕΙΟΝΟΜΙΚΟΥ ΚΑΙ ΦΑΡΜΑΚΕΥΤΙΚΟΥ ΥΛΙΚΟΥ </t>
  </si>
  <si>
    <t>15.6634.05001</t>
  </si>
  <si>
    <t>64.08.34.51</t>
  </si>
  <si>
    <t>YΛΙΚΑ ΚΑΘΑΡΙΟΤΗΤΑΣ-ΕΥΠΡΕΠΙΣΜΟΥ-ΠΑΙΔΙΚΩΝ ΣΤΑΘΜΩΝ</t>
  </si>
  <si>
    <t>15.6634.08001</t>
  </si>
  <si>
    <t>ΠΡΟΜΗΘΕΙΑ ΕΙΔΩΝ ΚΑΘΑΡΙΟΤΗΤΑΣ ΚΑΙ ΕΥΠΡΕΠΙΣΜΟΥ</t>
  </si>
  <si>
    <t>64.08.34.55</t>
  </si>
  <si>
    <t>YΛΙΚΑ ΚΑΘΑΡΙΟΤΗΤΑΣ-ΕΥΠΡΕΠΙΣΜΟΥ ΠΡΟΝΟΙΑ</t>
  </si>
  <si>
    <t>15.6634.09001</t>
  </si>
  <si>
    <t xml:space="preserve">ΠΡΟΜΗΘΕΙΑ ΕΙΔΩΝ ΚΑΘΑΡΙΟΤΗΤΑΣ &amp; ΕΥΠΡΕΠΙΣΜΟΥ </t>
  </si>
  <si>
    <t>64.08.34.52</t>
  </si>
  <si>
    <t>YΛΙΚΑ ΚΑΘΑΡΙΟΤΗΤΑΣ-ΕΥΠΡΕΠΙΣΜΟΥ-ΑΘΛΗΤΙΣΜΟΥ</t>
  </si>
  <si>
    <t>15.6634.35001</t>
  </si>
  <si>
    <t>ΠΡΟΜΗΘΕΙΑ ΕΙΔΩΝ ΚΑΘΑΡΙΟΤΗΤΑΣ &amp; ΕΥΠΡΕΠΙΣΜΟΥ ΛΑΟΓΡΑΦΙΚΟΥ</t>
  </si>
  <si>
    <t>64.08.34.58</t>
  </si>
  <si>
    <t>ΠΡΟΜΗΘΕΙΑ ΕΙΔΩΝ ΚΑΘΑΡΙΟΤΗΤΑΣ &amp; ΕΥΠΡΕΠΙΣΜΟΥ ΛΑΟΓΡΑΦ</t>
  </si>
  <si>
    <t>15.6635.05001</t>
  </si>
  <si>
    <t>ΠΡΟΜΗΘΕΙΑ ΛΟΙΠΩΝ ΕΙΔΩΝ ΥΓΙΕΙΝΗΣ &amp; ΚΑΘΑΡΙΟΤΗΤΑΣ</t>
  </si>
  <si>
    <t>15.6635.06001</t>
  </si>
  <si>
    <t>64.08.34.57</t>
  </si>
  <si>
    <t>ΠΡΟΜΗΘΕΙΑ ΛΟΙΠΩΝ ΕΙΔΩΝ ΥΓΙΕΙΝΗΣ &amp; ΚΑΘΑΡΙΟΤΗΤΑΣ ΚΑΠ</t>
  </si>
  <si>
    <t>15.6641.09001</t>
  </si>
  <si>
    <t>ΠΡΟΜΗΘΕΙΑ ΛΙΠΑΝΤΙΚΩΝ</t>
  </si>
  <si>
    <t>25.10.04</t>
  </si>
  <si>
    <t>KΑΥΣΙΜΑ-ΛΙΠΑΝΤΙΚΑ ΓΙΑ ΚΙΝ. ΜΕΤ</t>
  </si>
  <si>
    <t>15.6643.05001</t>
  </si>
  <si>
    <t>ΠΡΟΜΗΘΕΙΑ ΠΕΤΡΕΛΑΙΟΥ ΓΙΑ ΘΕΡΜΑΝΣΗ &amp; ΦΩΤΙΣΜΟ</t>
  </si>
  <si>
    <t>25.10.06</t>
  </si>
  <si>
    <t>KΑΥΣΙΜΑ ΓΙΑ ΘΕΡΜΑΝΣΗ Κ ΦΩΤΙΣΜΟ</t>
  </si>
  <si>
    <t>15.6643.05002</t>
  </si>
  <si>
    <t>62.98.02.51</t>
  </si>
  <si>
    <t>ΦΩΤΑΕΡΙΟ-ΦΥΣΙΚΟ ΑΕΡΙΟ-ΠΑΙΔΙΚΩΝ ΣΤΑΘΜΩΝ</t>
  </si>
  <si>
    <t>15.6643.06001</t>
  </si>
  <si>
    <t>64.08.43.57</t>
  </si>
  <si>
    <t>KΑΥΣΙΜΑ ΓΙΑ ΘΕΡΜΑΝΣΗ  ΦΩΤΙΣΜΟ-ΚΑΠΗ</t>
  </si>
  <si>
    <t>15.6643.06002</t>
  </si>
  <si>
    <t>62.98.02.57</t>
  </si>
  <si>
    <t>ΦΩΤΑΕΡΙΟ-ΦΥΣΙΚΟ ΑΕΡΙΟ-ΚΑΠΗ</t>
  </si>
  <si>
    <t>15.6643.07001</t>
  </si>
  <si>
    <t>ΠΡΟΜΗΘΕΙΑ ΦΥΣΙΚΟΥ ΑΕΡΙΟΥ ΓΙΑ ΛΕΣΧΕΣ ΠΟΛΙΤΙΣΜΟΥ</t>
  </si>
  <si>
    <t>62.98.02.53</t>
  </si>
  <si>
    <t>ΦΩΤΑΕΡΙΟ-ΦΥΣΙΚΟ ΑΕΡΙΟ-ΠΟΛΙΤΙΣΜΟΥ</t>
  </si>
  <si>
    <t>15.6643.07002</t>
  </si>
  <si>
    <t>ΠΡΟΜΗΘΕΙΑ ΠΕΤΡΕΛΑΙΟΥ ΘΕΡΜΑΝΣΗΣ ΓΙΑ ΛΕΣΧΕΣ ΠΟΛΙΤΙΣΜΟΥ</t>
  </si>
  <si>
    <t>64.08.43.53</t>
  </si>
  <si>
    <t>KΑΥΣΙΜΑ ΓΙΑ ΘΕΡΜΑΝΣΗ  ΦΩΤΙΣΜΟ-ΠΟΛΙΤΙΣΜΟΥ</t>
  </si>
  <si>
    <t>15.6643.09001</t>
  </si>
  <si>
    <t>ΠΡΟΜΗΘΕΙΑ ΦΥΣΙΚΟΥ ΑΕΡΙΟΥ ΚΟΛΥΜΒΗΤΗΡΙΟΥ ΝΕΑΣ ΠΟΛΙΤΕΙΑΣ</t>
  </si>
  <si>
    <t>62.98.02.52</t>
  </si>
  <si>
    <t>ΦΩΤΑΕΡΙΟ-ΦΥΣΙΚΟ ΑΕΡΙΟ-ΑΘΛΗΤΙΣΜΟΥ</t>
  </si>
  <si>
    <t>15.6643.35001</t>
  </si>
  <si>
    <t>ΠΡΟΜΗΘΕΙΑ ΠΕΤΡΕΛΑΙΟΥ ΓΙΑ ΘΕΡΜΑΝΣΗ &amp; ΦΩΤΙΣΜΟ ΛΑΟΓΡΑΦΙΚΟ</t>
  </si>
  <si>
    <t>62.98.02.58</t>
  </si>
  <si>
    <t>ΠΡΟΜΗΘΕΙΑ ΠΕΤΡΕΛΑΙΟΥ ΓΙΑ ΘΕΡΜΑΝΣΗ &amp; ΦΩΤΙΣΜΟ ΛΑΟΓΡΑ</t>
  </si>
  <si>
    <t>15.6661.05001</t>
  </si>
  <si>
    <t>ΠΡΟΜΗΘΕΙΑ ΥΛΙΚΩΝ ΓΙΑ ΤΗ ΣΥΝΤΗΡΗΣΗ ΚΤΙΡΙΩΝ</t>
  </si>
  <si>
    <t>62.07.61.51</t>
  </si>
  <si>
    <t>ΣΥΝΤΗΡΗΣΗ &amp; ΕΠΙΣΚΕΥΗ ΚΤΙΡΙΩΝ, ΑΚΙΝΗΤΩΝ-ΠΑΙΔΙΚΩΝ ΣΤ</t>
  </si>
  <si>
    <t>15.6661.06001</t>
  </si>
  <si>
    <t>ΥΛΙΚΑ ΣΥΝΤΗΡΗΣΗΣ ΚΑΙ ΕΠΙΣΚΕΥΗΣ ΚΤΙΡΙΩΝ</t>
  </si>
  <si>
    <t>62.07.61.57</t>
  </si>
  <si>
    <t>ΣΥΝΤΗΡΗΣΗ &amp; ΕΠΙΣΚΕΥΗ ΚΤΙΡΙΩΝ, ΑΚΙΝΗΤΩΝ-ΚΑΠΗ</t>
  </si>
  <si>
    <t>15.6661.09001</t>
  </si>
  <si>
    <t>15.6662.05001</t>
  </si>
  <si>
    <t>ΠΡΟΜΗΘΕΙΑ ΥΛΙΚΩΝ ΓΙΑ ΣΥΝΤΗΡΗΣΗ ΚΑΙ ΕΠΙΣΚΕΥΗ ΛΟΙΠΩΝ ΜΟΝΙΜΩΝ ΕΓΚΑΤΑΣΤΑΣΕΩΝ</t>
  </si>
  <si>
    <t>15.6662.05002</t>
  </si>
  <si>
    <t>15.6662.07001</t>
  </si>
  <si>
    <t>ΠΡΟΜΗΘΕΙΑ ΥΛΙΚΩΝ ΓΙΑ ΣΥΝΤΗΡΗΣΗ &amp; ΕΠΙΣΚΕΥΗ ΠΟΛΙΤΙΣΤΙΚΩΝ ΚΤΙΡΙΩΝ</t>
  </si>
  <si>
    <t>15.6662.07002</t>
  </si>
  <si>
    <t>ΠΡΟΜΗΘΕΙΑ ΥΛΙΚΩΝ ΔΙΑΚΟΣΜΗΣΗΣ</t>
  </si>
  <si>
    <t>15.6662.09001</t>
  </si>
  <si>
    <t>15.6662.09002</t>
  </si>
  <si>
    <t>ΠΡΟΜΗΘΕΙΑ ΣΩΛΗΝΩΝ ΑΡΔΕΥΣΗΣ-ΣΥΝΔ ΕΞΑΡΤ/ΤΩΝ</t>
  </si>
  <si>
    <t>15.6662.09003</t>
  </si>
  <si>
    <t>ΥΛΙΚΑ ΣΥΝΤΗΡΗΣΗΣ ΚΑΙ ΕΠΙΣΚΕΥΗΣ ΛΟΙΠΩΝ ΕΓΚΑΤΑΣΤΑΣΕΩΝ (ΧΗΜΙΚΑ ΠΙΣΙΝΩΝ)</t>
  </si>
  <si>
    <t>15.6662.09005</t>
  </si>
  <si>
    <t>ΠΡΟΜΗΘΕΙΑ ΕΚΤΟΞΕΥΤΗΡΩΝ</t>
  </si>
  <si>
    <t>15.6662.09006</t>
  </si>
  <si>
    <t>ΠΡΟΜΗΘΕΙΑ ΗΛΕΚΤΡΟΒΑΝΩΝ</t>
  </si>
  <si>
    <t>15.6662.09008</t>
  </si>
  <si>
    <t>ΠΡΟΜΗΘΕΙΑ ΠΛΑΣΤΙΚΩΝ ΚΑΘΙΣΜΑΤΩΝ ΓΙΑ ΤΙΣ ΚΕΡΚΙΔΕΣ ΓΗΠΕΔΩΝ</t>
  </si>
  <si>
    <t>15.6662.09010</t>
  </si>
  <si>
    <t>ΠΡΟΜΗΘΕΙΑ ΛΑΣΤΙΧΟΥ ΠΟΤΙΣΜΑΤΟΣ-ΜΙΣΙΝΕΖΑΣ</t>
  </si>
  <si>
    <t>15.6671.09001</t>
  </si>
  <si>
    <t>ΠΡΟΜΗΘΕΙΑ ΕΛΑΣΤΙΚΩΝ</t>
  </si>
  <si>
    <t>15.6672.09001</t>
  </si>
  <si>
    <t>ΑΝΤΑΛΛΑΚΤΙΚΑ  ΛΟΙΠΩΝ ΜΗΧΑΝΗΜΑΤΩΝ (ΔΕΚΤΙΚΟΣ ΕΝΤΑΛΜΑΤΩΝ ΠΡΟΠΛΗΡΩΜΗΣ)</t>
  </si>
  <si>
    <t>62.07.64.52</t>
  </si>
  <si>
    <t>ΣΥΝΤΗΡΗΣΗ &amp; ΕΠΙΣΚΕΥΗ ΛΟΙΠΩΝ ΜΗΧΑΝΗΜΑΤΩΝ-ΑΘΛΗΤΙΣΜΟΥ</t>
  </si>
  <si>
    <t>15.6681.05001</t>
  </si>
  <si>
    <t>15.6681.07001</t>
  </si>
  <si>
    <t>ΠΡΟΜΗΘΕΙΑ ΕΙΔΩΝ ΦΑΡΜΑΚΕΙΟΥ ΓΙΑ ΠΟΛΙΤΙΣΤΙΚΑ ΚΕΝΤΡΑ</t>
  </si>
  <si>
    <t>64.08.81.53</t>
  </si>
  <si>
    <t>YΛΙΚΑ ΦΑΡΜΑΚΕΙΟΥ-ΠΟΛΙΤΙΣΜΟΥ</t>
  </si>
  <si>
    <t>15.6681.09001</t>
  </si>
  <si>
    <t>ΠΡΟΜΗΘΕΙΑ ΕΙΔΩΝ ΦΑΡΜΑΚΕΙΟΥ ΓΙΑ ΑΘΛ. ΚΕΝΤΡΑ</t>
  </si>
  <si>
    <t>64.08.81.52</t>
  </si>
  <si>
    <t>YΛΙΚΑ ΦΑΡΜΑΚΕΙΟΥ-ΑΘΛΗΤΙΣΜΟΥ</t>
  </si>
  <si>
    <t>15.6681.35001</t>
  </si>
  <si>
    <t>ΠΡΟΜΗΘΕΙΑ ΕΙΔΩΝ ΦΑΡΜΑΚΕΙΟΥ ΓΙΑ ΛΑΟΓΡΑΦΙΚΟ</t>
  </si>
  <si>
    <t>64.08.81.58</t>
  </si>
  <si>
    <t>YΛΙΚΑ ΦΑΡΜΑΚΕΙΟΥ ΛΑΟΓΡΑΦΙΚΟ</t>
  </si>
  <si>
    <t>15.6692.09002</t>
  </si>
  <si>
    <t>ΠΡΟΜΗΘΕΙΑ ΚΑΙ ΕΓΚΑΤΑΣΤΑΣΗ  ΝΕΟΥ ΧΛΟΟΤΑΠΗΤΑ</t>
  </si>
  <si>
    <t>15.6693.09001</t>
  </si>
  <si>
    <t>ΠΡΟΜΗΘΕΙΑ ΛΙΠΑΣΜΑΤΩΝ</t>
  </si>
  <si>
    <t>15.6699.06001</t>
  </si>
  <si>
    <t>ΠΡΟΜΗΘΕΙΑ ΚΑΦΕ, ΚΑΚΑΟ &amp; ΡΟΦΗΜΑΤΩΝ</t>
  </si>
  <si>
    <t>64.08.82.57</t>
  </si>
  <si>
    <t>ΛΟΙΠΑ YΛΙΚΑ  ΑΜΕΣΗΣ ΑΝΑΛΩΣΗΣ-ΚΑΠΗ</t>
  </si>
  <si>
    <t>15.6699.06002</t>
  </si>
  <si>
    <t>ΠΡΟΜΗΘΕΙΑ ΑΝΑΨΥΚΤΙΚΩΝ</t>
  </si>
  <si>
    <t>15.6699.08003</t>
  </si>
  <si>
    <t>ΛΟΙΠΑ ΥΛΙΚΑ ΑΜΕΣΗΣ ΑΝΑΛΩΣΗΣ</t>
  </si>
  <si>
    <t>15.6699.09003</t>
  </si>
  <si>
    <t>ΠΡΟΜΗΘΕΙΑ ΑΘΛΗΤΙΚΟΥ ΥΛΙΚΟΥ</t>
  </si>
  <si>
    <t>15.6699.09005</t>
  </si>
  <si>
    <t>ΠΡΟΜΗΘΕΙΑ ΤΡΟΦΩΝ ΑΛΟΓΩΝ</t>
  </si>
  <si>
    <t>15.6699.09007</t>
  </si>
  <si>
    <t>ΠΡΟΜΗΘΕΙΑ ΥΛΙΚΟΥ ΔΙΑΓΡΑΜΜΙΣΗΣ ΓΗΠΕΔΩΝ</t>
  </si>
  <si>
    <t>15.6699.35001</t>
  </si>
  <si>
    <t>ΛΟΙΠΕΣ ΠΡΟΜΗΘΕΙΕΣ ΑΝΑΛΩΣΙΜΩΝ ΛΑΟΓΡΑΦΙΚΟΥ</t>
  </si>
  <si>
    <t>62.07.62.58</t>
  </si>
  <si>
    <t>674</t>
  </si>
  <si>
    <t>Προνοιακά επιδόματα</t>
  </si>
  <si>
    <t>15.6741.08001</t>
  </si>
  <si>
    <t>ΕΝΙΣΧΥΣΗ ΑΤΟΜΩΝ ΜΕ ΑΝΑΓΚΕΣ ΒΑΡΙΑΣ ΑΝΑΠΗΡΙΑΣ(ΔΕΚΤΙΚΟΣ ΕΝΤΑΛΜΑΤΩΝ ΠΡΟΠΛΗΡΩΜΗΣ)</t>
  </si>
  <si>
    <t>67.41.15.01</t>
  </si>
  <si>
    <t>ΕΝΙΣΧΥΣΗ ΑΤΟΜΩΝ ΜΕ ΑΝΑΓΚΕΣ ΒΑΡΙΑΣ ΑΝΑΠΗΡΙΑΣ</t>
  </si>
  <si>
    <t>15.6741.08002</t>
  </si>
  <si>
    <t>ΕΠΙΔΟΜΑ ΑΙΜΑΤΟΛΟΓΙΚΩΝ ΝΟΣΗΜΑΤΩΝ,ΑΙΜΟΛΤΥΙΚΗ ΑΝΑΙΜΙΑ,ΑΙΜΟΡΡΟΦΥΛΙΑ,AIDS(ΔΕΚΤΙΚΟΣ ΕΝΤΑΛΜΑΤΩΝ ΠΡΟΠΛΗΡΩΜΗΣ)</t>
  </si>
  <si>
    <t>67.41.15.02</t>
  </si>
  <si>
    <t>ΕΠΙΔΟΜΑ ΑΙΜΑΤΟΛΟΓΙΚΩΝ ΝΟΣΗΜΑΤΩΝ,ΑΙΜΟΛΤΥΙΚΗ ΑΝΑΙΜΙΑ</t>
  </si>
  <si>
    <t>15.6741.08003</t>
  </si>
  <si>
    <t>ΕΠΙΔΟΜΑ ΕΓΚΕΦΑΛΙΚΗΣ ΠΑΡΑΛΥΣΗΣ-ΣΠΑΣΤΙΚΑ(ΔΕΚΤΙΚΟΣ ΕΝΤΑΛΜΑΤΩΝ ΠΡΟΠΛΗΡΩΜΗΣ)</t>
  </si>
  <si>
    <t>67.41.15.03</t>
  </si>
  <si>
    <t>ΕΠΙΔΟΜΑ ΕΓΚΕΦΑΛΙΚΗΣ ΠΑΡΑΛΥΣΗΣ-ΣΠΑΣΤΙΚΑ</t>
  </si>
  <si>
    <t>15.6741.08004</t>
  </si>
  <si>
    <t>ΕΠΙΔΟΜΑ ΒΑΡΙΑΣ ΝΟΗΤΙΚΗΣ ΚΑΘΥΣΤΕΡΗΣΗΣ(ΔΕΚΤΙΚΟΣ ΕΝΤΑΛΜΑΤΩΝ ΠΡΟΠΛΗΡΩΜΗΣ)</t>
  </si>
  <si>
    <t>67.41.15.04</t>
  </si>
  <si>
    <t>ΕΠΙΔΟΜΑ ΒΑΡΙΑΣ ΝΟΗΤΙΚΗΣ ΚΑΘΥΣΤΕΡΗΣΗΣ</t>
  </si>
  <si>
    <t>15.6741.08005</t>
  </si>
  <si>
    <t>ΕΠΙΔΟΜΑ ΚΙΝΗΣΗΣ ΣΕ ΠΑΡΑΠΛΗΓΙΚΟΥΣ/ΤΕΤΡΑΠΛΗΓΙΚΟΥΣ-ΑΚΡΩΤΗΡΙΑΣΜΕΝΟΥΣ(ΔΕΚΤΙΚΟΣ ΕΝΤΑΛΜΑΤΩΝ ΠΡΟΠΛΗΡΩΜΗΣ)</t>
  </si>
  <si>
    <t>67.41.15.05</t>
  </si>
  <si>
    <t>ΕΠΙΔΟΜΑ ΚΙΝΗΣΗΣ ΣΕ ΠΑΡΑΠΛΗΓΙΚΟΥΣ/ΤΕΤΡΑΠΛΗΓΙΚΟΥΣ</t>
  </si>
  <si>
    <t>15.6741.08006</t>
  </si>
  <si>
    <t>ΕΠΙΔΟΜΑ ΣΤΕΓΑΣΤΙΚΗΣ ΣΥΝΔΡΟΜΗΣ(ΔΕΚΤΙΚΟΣ ΕΝΤΑΛΜΑΤΩΝ ΠΡΟΠΛΗΡΩΜΗΣ)</t>
  </si>
  <si>
    <t>67.41.15.06</t>
  </si>
  <si>
    <t>ΕΠΙΔΟΜΑ ΣΤΕΓΑΣΤΙΚΗΣ ΣΥΝΔΡΟΜΗΣ</t>
  </si>
  <si>
    <t>15.6741.08007</t>
  </si>
  <si>
    <t>ΕΠΙΔΟΜΑ ΑΝΑΣΦΑΛΙΣΤΩΝ ΠΑΡΑΠΛΗΓΙΚΩΝ,ΤΕΤΡΑΠΛΗΓΙΚΩΝ(ΔΕΚΤΙΚΟΣ ΕΝΤΑΛΜΑΤΩΝ ΠΡΟΠΛΗΡΩΜΗΣ)</t>
  </si>
  <si>
    <t>67.41.15.07</t>
  </si>
  <si>
    <t>ΕΠΙΔΟΜΑ ΑΝΑΣΦΑΛΙΣΤΩΝ ΠΑΡΑΠΛΗΓΙΚΩΝ,ΤΕΤΡΑΠΛΗΓΙΚΩΝ</t>
  </si>
  <si>
    <t>15.6741.08008</t>
  </si>
  <si>
    <t>ΕΠΙΔΟΜΑ ΠΑΡΑΠΛΗΓΙΚΩΝ,ΤΕΤΡΑΠΛΗΓΙΚΩΝ ΔΗΜΟΣΙΟΥ(ΔΕΚΤΙΚΟΣ ΕΝΤΑΛΜΑΤΩΝ ΠΡΟΠΛΗΡΩΜΗΣ)</t>
  </si>
  <si>
    <t>67.41.15.08</t>
  </si>
  <si>
    <t>ΕΠΙΔΟΜΑ  ΠΑΡΑΠΛΗΓΙΚΩΝ,ΤΕΤΡΑΠΛΗΓΙΚΩΝ ΔΗΜΟΣΙΟΥ</t>
  </si>
  <si>
    <t>15.6741.08009</t>
  </si>
  <si>
    <t>ΕΠΙΔΟΜΑ ΤΥΦΛΟΤΗΤΑΣ(ΔΕΚΤΙΚΟΣ ΕΝΤΑΛΜΑΤΩΝ ΠΡΟΠΛΗΡΩΜΗΣ)</t>
  </si>
  <si>
    <t>67.41.15.09</t>
  </si>
  <si>
    <t>ΕΠΙΔΟΜΑ  ΤΥΦΛΟΤΗΤΑΣ</t>
  </si>
  <si>
    <t>15.6741.08010</t>
  </si>
  <si>
    <t>ΕΠΙΔΟΜΑ ΣΕ ΚΩΦΑΛΑΛΑ ΑΤΟΜΑ(ΔΕΚΤΙΚΟΣ ΕΝΤΑΛΜΑΤΩΝ ΠΡΟΠΛΗΡΩΜΗΣ)</t>
  </si>
  <si>
    <t>67.41.15.10</t>
  </si>
  <si>
    <t>ΕΠΙΔΟΜΑ ΣΕ ΚΩΦΑΛΑΛΑ ΑΤΟΜΑ</t>
  </si>
  <si>
    <t>15.6741.08012</t>
  </si>
  <si>
    <t>ΕΠΙΔΟΜΑ ΑΠΡΟΣΤΑΤΕΥΤΩΝ ΠΑΙΔΙΩΝ(ΔΕΚΤΙΚΟΣ ΕΝΤΑΛΜΑΤΩΝ ΠΡΟΠΛΗΡΩΜΗΣ)</t>
  </si>
  <si>
    <t>67.41.15.12</t>
  </si>
  <si>
    <t>ΕΠΙΔΟΜΑ ΑΠΡΟΣΤΑΤΕΥΤΩΝ ΠΑΙΔΙΩΝ</t>
  </si>
  <si>
    <t>15.6741.08013</t>
  </si>
  <si>
    <t>ΕΠΙΔΟΜΑ - ΟΜΟΓΕΝΩΝ ΠΡΟΣΦΥΓΩΝ(ΔΕΚΤΙΚΟΣ ΕΝΤΑΛΜΑΤΩΝ ΠΡΟΠΛΗΡΩΜΗΣ)</t>
  </si>
  <si>
    <t>67.41.15.13</t>
  </si>
  <si>
    <t>ΕΠΙΔΟΜΑ - ΟΜΟΓΕΝΩΝ ΠΡΟΣΦΥΓΩΝ</t>
  </si>
  <si>
    <t>15.6741.08015</t>
  </si>
  <si>
    <t>Α ΚΟΙΝΩΝΙΚΩΝ ΒΟΗΘΕΙΩΝ/ΕΚΤΑΚΤΕΣ ΟΙΚΟΝΟΜΙΚΕΣ ΕΝΙΣΧΥΣΕΙΣ(ΔΕΚΤΙΚΟΣ ΕΝΤΑΛΜΑΤΩΝ ΠΡΟΠΛΗΡΩΜΗΣ)</t>
  </si>
  <si>
    <t>67.41.15.15</t>
  </si>
  <si>
    <t>Α΄ ΚΟΙΝΩΝΙΚΩΝ ΒΟΗΘΕΙΩΝ/ΕΚΤΑΚΤΕΣ ΟΙΚΟΝΟΜΙΚΕΣ ΕΝΙΣΧΥ</t>
  </si>
  <si>
    <t>ΣΥΝΟΛΟ 674</t>
  </si>
  <si>
    <t>ΣΥΝΟΛΟ ΥΠΗΡΕΣΙΑΣ 15</t>
  </si>
  <si>
    <t>ΥΠΗΡΕΣΙΑ : 20 Υπηρεσία καθαριότητας και ηλεκτροφωτισμού</t>
  </si>
  <si>
    <t>20.6011.03001</t>
  </si>
  <si>
    <t>ΑΠΟΔΟΧΕΣ ΤΑΚΤΙΚΩΝ ΥΠΑΛΛΗΛΩΝ (Η/Μ)</t>
  </si>
  <si>
    <t>60.01.11.20</t>
  </si>
  <si>
    <t>ΤΑΚΤΙΚΕΣ ΑΠΟΔΟΧΕΣ-ΚΑΘΑΡΙΟΤΗΤΑΣ/ΗΛΕΚΤΡΟΦ.</t>
  </si>
  <si>
    <t>20.6011.30001</t>
  </si>
  <si>
    <t>20.6012.03001</t>
  </si>
  <si>
    <t>ΑΠΟΖΗΜΙΩΣΗ ΓΙΑ ΥΠΕΡΩΡΙΑΚΗ ΕΡΓΑΣΙΑ (Η/Μ)</t>
  </si>
  <si>
    <t>60.01.12.20</t>
  </si>
  <si>
    <t>AΠΟΖΗΜ-YΠΕΡΩΡ.ΕΡΓΑΣ.NΥΚΤ-EΞΑΙΡ-ΚΑΘΑΡΙΟΤΗΤΑΣ</t>
  </si>
  <si>
    <t>20.6012.30001</t>
  </si>
  <si>
    <t>20.6021.30001</t>
  </si>
  <si>
    <t>ΑΠΟΔΟΧΕΣ ΤΑΚΤΙΚΩΝ ΥΠΑΛΛΗΛΩΝ ΑΟΡΙΣΤΟΥ ΧΡΟΝΟΥ</t>
  </si>
  <si>
    <t>60.02.21.20</t>
  </si>
  <si>
    <t>ΤΑΚΤΙΚΕΣ ΑΠΟΔΟΧΕΣ ΥΠΑΛ.ΑΟΡΙΣΤΟΥ ΧΡ-  ΚΑΘΑΡΙΟΤΗΤΑΣ</t>
  </si>
  <si>
    <t>20.6022.03001</t>
  </si>
  <si>
    <t>60.02.22.20</t>
  </si>
  <si>
    <t>20.6022.30001</t>
  </si>
  <si>
    <t>20.6041.03001</t>
  </si>
  <si>
    <t>ΑΠΟΔΟΧΕΣ ΕΚΤΑΚΤΩΝ ΥΠΑΛΛΗΛΩΝ ΟΡΙΣΜΕΝΟΥ ΧΡΟΝΟΥ (Η/Μ)</t>
  </si>
  <si>
    <t>60.04.41.20</t>
  </si>
  <si>
    <t>20.6041.30001</t>
  </si>
  <si>
    <t>ΑΠΟΔΟΧΕΣ ΕΚΤΑΚΤΩΝ ΥΠΑΛΛΗΛΩΝ ΟΡΙΣΜΕΝΟΥ ΧΡΟΝΟΥ</t>
  </si>
  <si>
    <t>20.6051.03006</t>
  </si>
  <si>
    <t>ΕΡΓΟΔΟΤΙΚΕΣ ΕΙΣΦΟΡΕΣ ΜΟΝΙΜΩΝ (Η/Μ)</t>
  </si>
  <si>
    <t>60.05.51.20</t>
  </si>
  <si>
    <t>ΕΡΓΟΔΟΤΙΚΕΣ ΕΙΣΦΟΡΕΣ ΜΟΝΙΜΟΥ ΠΡΟΣΩΠΙΚΟΥ-ΚΑΘΑΡΙΟΤ.</t>
  </si>
  <si>
    <t>20.6051.30006</t>
  </si>
  <si>
    <t>20.6052.30006</t>
  </si>
  <si>
    <t>60.05.52.20</t>
  </si>
  <si>
    <t>ΕΡΓΟΔΟΤΙΚΕΣ ΕΙΣΦΟΡΕΣ ΑΟΡΙΣΤΟΥ ΧΡΟΝΟΥ-ΚΑΘΑΡΙΟΤ.</t>
  </si>
  <si>
    <t>20.6054.03006</t>
  </si>
  <si>
    <t>ΕΡΓΟΔΟΤΙΚΕΣ ΕΙΣΦΟΡΕΣ ΟΡΙΣΜΕΝΟΥ ΧΡΟΝΟΥ (Η/Μ)</t>
  </si>
  <si>
    <t>60.05.54.20</t>
  </si>
  <si>
    <t>ΕΡΓΟΔΟΤΙΚΕΣ ΕΙΣΦΟΡΕΣ ΕΚΤΑΚΤΟΥ ΠΡΟΣΩΠ.-ΚΑΘΑΡΙΟΤ.</t>
  </si>
  <si>
    <t>20.6054.30006</t>
  </si>
  <si>
    <t>20.6062.30001</t>
  </si>
  <si>
    <t>60.06.62.20</t>
  </si>
  <si>
    <t>20.6063.03001</t>
  </si>
  <si>
    <t>60.06.63.20</t>
  </si>
  <si>
    <t>ΛΟΙΠΕΣ ΠΑΡΟΧΕΣ ΣΕ ΕΙΔΟΣ ΚΑΘΑΡΙΟΤΗΤΑΣ</t>
  </si>
  <si>
    <t>20.6063.03002</t>
  </si>
  <si>
    <t>20.6063.03003</t>
  </si>
  <si>
    <t>20.6063.03004</t>
  </si>
  <si>
    <t>20.6063.30001</t>
  </si>
  <si>
    <t>20.6063.30002</t>
  </si>
  <si>
    <t>ΠΡΟΣΘΕΤΕΣ ΠΑΡΟΧΕΣ ΠΡΟΣΩΠΙΚΟΥ (ΓΙΛΕΚΑ,ΓΑΝΤΙΑ,ΜΠΟΤΕΣ Κ.Λ.Π)</t>
  </si>
  <si>
    <t>20.6063.30003</t>
  </si>
  <si>
    <t>20.6063.30004</t>
  </si>
  <si>
    <t>ΠΑΡΟΧΕΣ ΣΕ ΧΡΗΜΑ(ΜΕΣΑ ΠΡΟΣΤΑΣΙΑΣ))</t>
  </si>
  <si>
    <t>20.6117.30009</t>
  </si>
  <si>
    <t>ΕΡΓΑΣΙΕΣ ΑΠΟΜΑΚΡΥΝ. ΟΓΚωΔΩΝ ΑΠΟΡΡΙΜ.-ΜΠΑΖΩΝ ΑΠΟ ΕΡΕΙΣΜΑΤΑ ΟΔΩΝ - ΚΑΘΑΡΙΣΜΟΣ Κ.Χ.</t>
  </si>
  <si>
    <t>61.00.17.20</t>
  </si>
  <si>
    <t>621</t>
  </si>
  <si>
    <t>Παροχές παραγωγικής διαδιακασίας</t>
  </si>
  <si>
    <t>20.6211.03001</t>
  </si>
  <si>
    <t>ΑΝΤΙΤΙΜΟ ΓΙΑ ΦΩΤΙΣΜΟ ΟΔΩΝ, ΠΛΑΤΕΙΩΝ ΚΛΠ</t>
  </si>
  <si>
    <t>62.00.11.00</t>
  </si>
  <si>
    <t>ΣΥΝΟΛΟ 621</t>
  </si>
  <si>
    <t>20.6233.30001</t>
  </si>
  <si>
    <t>ΜΙΣΘΩΜΑΤΑ ΜΗΧ/ΚΟΥ &amp; ΛΟΙΠΟΥ ΕΞΟΠΛΙΣΜΟΥ</t>
  </si>
  <si>
    <t>62.04.33.20</t>
  </si>
  <si>
    <t>EΝΟΙΚΙΑ ΜΗΧΑΝ-ΤΕΧΝ.EΓΚΑΤΑΣΤΑΣΕΩΝ</t>
  </si>
  <si>
    <t>20.6236.30001</t>
  </si>
  <si>
    <t>ΛΟΙΠΑ ΜΙΣΘΩΜΑΤΑ-ΕΠΙΧΩΣΗ ΑΠΟΡ/ΩΝ</t>
  </si>
  <si>
    <t>62.04.36.20</t>
  </si>
  <si>
    <t>ΛΟΙΠΑ ΕΝΟΙΚΙΑ  ΤΕΧΝΙΚΩΝ ΕΡΓΩΝ</t>
  </si>
  <si>
    <t>20.6251.30001</t>
  </si>
  <si>
    <t>62.05.51.20</t>
  </si>
  <si>
    <t>20.6252.30001</t>
  </si>
  <si>
    <t>ΑΣΦΑΛΙΣΤΡΑ ΜΗΧΑΝΗΜΑΤΩΝ-ΤΕΧΝΙΚΩΝ ΕΓΚΑΤΑΣΤΑΣΕΩΝ</t>
  </si>
  <si>
    <t>62.05.52.20</t>
  </si>
  <si>
    <t>AΣΦΑΛΙΣΤΡΑ ΜΗΧΑΝΗΜΑΤΩΝ -ΤΕΧΝΙΚΩΝ ΕΓΚΑΤΑΣΤΑΣΕΩΝ</t>
  </si>
  <si>
    <t>20.6253.30001</t>
  </si>
  <si>
    <t>ΑΣΦΑΛΙΣΤΡΑ ΜΕΤΑΦΟΡΙΚΩΝ ΜΕΣΩΝ</t>
  </si>
  <si>
    <t>62.05.53.20</t>
  </si>
  <si>
    <t>AΣΦΑΛΙΣΤΡΑ ΜΕΤΑΦ.ΜΕΣΩΝ</t>
  </si>
  <si>
    <t>20.6254.30001</t>
  </si>
  <si>
    <t>ΑΣΦΑΛΙΣΤΡΑ ΕΠΙΠΛΩΝ &amp; ΛΟΙΠΟΥ ΕΞΟΠΛΙΣΜΟΥ (ΚΑΔΟΙ ΚΠΛ)</t>
  </si>
  <si>
    <t>62.05.54.20</t>
  </si>
  <si>
    <t>AΣΦΑΛΙΣΤΡΑ ΕΠΙΠΛΩΝ &amp; ΛΟΙΠΟΥ ΕΞΟΠΛΙΣΜΟΥ</t>
  </si>
  <si>
    <t>20.6255.30001</t>
  </si>
  <si>
    <t>ΛΟΙΠΑ ΑΣΦΑΛΙΣΤΡΑ</t>
  </si>
  <si>
    <t>62.05.55.20</t>
  </si>
  <si>
    <t>20.6261.30001</t>
  </si>
  <si>
    <t>ΣΥΝΤΗΡΗΣΗ ΚΤΙΡΙΩΝ-ΓΡΑΦΕΙΩΝ</t>
  </si>
  <si>
    <t>62.07.61.20</t>
  </si>
  <si>
    <t>ΣΥΝΤΗΡΗΣΗ &amp; ΕΠΙΣΚΕΥΗ ΚΤΙΡΙΩΝ, ΑΚΙΝΗΤΩΝ-ΚΑΘΑΡΙΟΤΗΤΑ</t>
  </si>
  <si>
    <t>20.6262.30001</t>
  </si>
  <si>
    <t>ΣΥΝΤΗΡΗΣΗ &amp; ΕΠΙΣΚΕΥΗ ΜΟΝΙΜΩΝ ΕΓΚΑΤΑΣΤΑΣΕΩΝ</t>
  </si>
  <si>
    <t>62.07.62.20</t>
  </si>
  <si>
    <t>20.6263.30001</t>
  </si>
  <si>
    <t>ΣΥΝΤΗΡΗΣΗ &amp; ΕΠΙΣΚΕΥΗ ΜΕΤΑΦΟΡΙΚΩΝ ΜΕΣΩΝ</t>
  </si>
  <si>
    <t>62.07.63.20</t>
  </si>
  <si>
    <t>ΣΥΝΤΗΡΗΣΗ-ΕΠΙΣΚΕΥΗ ΜΕΤΑΦ.ΜΕΣΩΝ ΚΑΘΑΡΙΟΤΗΤΑΣ</t>
  </si>
  <si>
    <t>20.6263.30002</t>
  </si>
  <si>
    <t>ΜΕΤΑΤΡΟΠΕΣ ΔΙΑΦΟΡΩΝ ΟΧΗΜΑΤΩΝ</t>
  </si>
  <si>
    <t>20.6264.30001</t>
  </si>
  <si>
    <t>ΣΥΝΤΗΡΗΣΗ &amp; ΕΠΙΣΚΕΥΗ ΒΑΡΕΩΝ ΜΗΧΑΝΗΜΑΤΩΝ (ΔΕΚΤΙΚΟΣ ΕΝΤΑΛΜΑΤΩΝ ΠΡΟΠΛΗΡΩΜΗΣ)</t>
  </si>
  <si>
    <t>62.07.64.20</t>
  </si>
  <si>
    <t>ΣΥΝΤΗΡΗΣΗ &amp; ΕΠΙΣΚΕΥΗ ΛΟΙΠΩΝ ΜΗΧΑΝΗΜΑΤΩΝ</t>
  </si>
  <si>
    <t>20.6264.30002</t>
  </si>
  <si>
    <t>ΣΥΝΤΗΡΗΣΗ ΚΑΙ ΕΠΙΣΚΕΥΗ ΡΟΜΠΟΤΙΚΩΝ ΚΑΔΩΝ ΔΙΑΧΕΙΡΙΣΗΣ ΑΠΟΡΡΙΜΜΑΤΩΝ</t>
  </si>
  <si>
    <t>20.6265.30002</t>
  </si>
  <si>
    <t>62.07.65.20</t>
  </si>
  <si>
    <t>20.6274.30001</t>
  </si>
  <si>
    <t>62.98.74.20</t>
  </si>
  <si>
    <t>20.6277.30001</t>
  </si>
  <si>
    <t>ΛΟΙΠΕΣ ΔΑΠΑΝΕΣ ΓΙΑ ΥΔΡΕΥΣΗ, ΑΔΡΕΥΣΗ, ΦΩΤΙΣΜΟ, ΚΑΘΑΡΙΟΤΗΤΑ</t>
  </si>
  <si>
    <t>62.98.77.20</t>
  </si>
  <si>
    <t>20.6277.30002</t>
  </si>
  <si>
    <t>ΤΕΛΗ ΔΙΑΧΕΙΡΙΣΗΣ Α.Ε.Κ.Κ. (ΑΠΟΒΛΗΤΩΝ ΕΚΣΚΑΦΩΝ ΚΑΤΑΣΚΕΥΩΝ ΚΑΙ ΚΑΤΕΔΑΦΙΣΕΩΝ)</t>
  </si>
  <si>
    <t>62.98.77.81</t>
  </si>
  <si>
    <t xml:space="preserve">ΔΑΠΑΝΕΣ ΣΥΛΛΟΓΗΣ ΚΑΙ ΜΕΤΑΦΟΡΑΣ ΣΤΕΡΕΩΝ ΥΠΟΒΛΗΤΩΝ  </t>
  </si>
  <si>
    <t>20.6279.00001</t>
  </si>
  <si>
    <t>62.98.79.20</t>
  </si>
  <si>
    <t>20.6411.30001</t>
  </si>
  <si>
    <t>ΕΞΟΔΑ ΚΙΝΗΣΗΣ ΙΔΙΟΚΤΗΤΩΝ ΜΕΤΑΦΟΡΙΚΩΝ ΜΕΣΩΝ (ΚΑΥΣΙΜΑ, ΔΙΟΔΙΑ ΚΛΠ)</t>
  </si>
  <si>
    <t>64.00.11.20</t>
  </si>
  <si>
    <t>EΞΟΔΑ ΚΙΝΗΣ.ΙΔΙΟΚΤ.ΜΕΤΑΦ.ΜΕΣΩΝ  ΚΑΘΑΡΙΟΤΗΤΑΣ</t>
  </si>
  <si>
    <t>20.6412.30001</t>
  </si>
  <si>
    <t>ΕΞΟΔΑ ΜΕΤΑΦΟΡΑΣ ΑΓΑΘΩΝ-ΦΟΡΤΟΕΚΦΟΡΤΩΤΙΚΑ</t>
  </si>
  <si>
    <t>64.00.12.20</t>
  </si>
  <si>
    <t>EΞΟΔΑ ΜΕΤΑΦ.ΑΓΑΘΩΝ-ΦΟΡΤΟΕΚΦΟΡΤ ΚΑΘΑΡΙΟΤΗΤΑΣ</t>
  </si>
  <si>
    <t>20.6413.30001</t>
  </si>
  <si>
    <t>ΜΕΤΑΦΟΡΕΣ ΠΡΟΣΩΠΩΝ</t>
  </si>
  <si>
    <t>64.00.13.20</t>
  </si>
  <si>
    <t>EΞΟΔΑ ΜΕΤΑΦΟΡΑΣ ΠΡΟΣΩΠΩΝ</t>
  </si>
  <si>
    <t>20.6414.30001</t>
  </si>
  <si>
    <t>ΜΕΤΑΦΟΡΕΣ ΕΝ ΓΕΝΕΙ</t>
  </si>
  <si>
    <t>64.00.14.20</t>
  </si>
  <si>
    <t>MΕΤΑΦΟΡΙΚΑ ΕΝ ΓΕΝΕΙ ΚΑΘΑΡΙΟΤΗΤΑΣ</t>
  </si>
  <si>
    <t>20.6422.03001</t>
  </si>
  <si>
    <t xml:space="preserve">ΑΠΟΖΗΜΙΩΣΗ ΓΙΑ ΕΞΟΔΑ ΚΙΝΗΣΗΣ </t>
  </si>
  <si>
    <t>64.01.22.20</t>
  </si>
  <si>
    <t>20.6422.30001</t>
  </si>
  <si>
    <t>20.6462.30001</t>
  </si>
  <si>
    <t>64.09.62.20</t>
  </si>
  <si>
    <t>20.6611.30001</t>
  </si>
  <si>
    <t>ΠΡΟΜΗΘΕΙΑ ΒΙΒΛΙΩΝ, ΕΦΗΜΕΡΙΔΩΝ, ΠΕΡΙΟΔΙΚΩΝ</t>
  </si>
  <si>
    <t>64.07.11.20</t>
  </si>
  <si>
    <t>20.6612.30001</t>
  </si>
  <si>
    <t>ΠΡΟΜΗΘΕΙΑ ΓΡΑΦΙΚΗΣ ΥΛΗΣ</t>
  </si>
  <si>
    <t>20.6613.30001</t>
  </si>
  <si>
    <t>ΑΝΑΛΩΣΙΜΑ Η/Υ</t>
  </si>
  <si>
    <t>20.6614.30001</t>
  </si>
  <si>
    <t>20.6615.30001</t>
  </si>
  <si>
    <t>ΕΚΤΥΠΩΣΕΙΣ-ΕΚΔΟΣΕΙΣ-ΒΙΒΛΙΟΔΕΤΗΣΕΙΣ</t>
  </si>
  <si>
    <t>64.07.15.20</t>
  </si>
  <si>
    <t>20.6615.30002</t>
  </si>
  <si>
    <t>ΠΡΟΜΗΘΕΙΑ-ΠΑΡΑΓΩΓΗ ΥΛΙΚΟΥ ΠΕΡΙΒΑΛΛΟΝΤΙΚΗΣ ΕΝΗΜΕΡΩΣΗΣ ΓΙΑ ΣΧΟΛΕΙΑ</t>
  </si>
  <si>
    <t>20.6615.30003</t>
  </si>
  <si>
    <t xml:space="preserve">ΠΑΡΑΓΩΓΗ- ΔΗΜΙΟΥΡΓΙΑ ΕΝΤΥΠΟΥ ΥΛΙΚΟΥ ΑΝΑΚΥΚΛΩΣΗΣ </t>
  </si>
  <si>
    <t>20.6615.30004</t>
  </si>
  <si>
    <t>ΠΑΡΑΓΩΓΗ- ΔΗΜΙΟΥΡΓΙΑ ΔΙΑΦΗΜΙΣΤΙΚΟΥ ΥΛΙΚΟΥ ΑΝΑΚΥΚΛΩΣΗΣ ΓΙΑ Μ.Μ.Ε.</t>
  </si>
  <si>
    <t>20.6615.30005</t>
  </si>
  <si>
    <t xml:space="preserve">ΠΑΡΑΓΩΓΗ-ΔΗΜΙΟΥΡΓΙΑ ΕΝΤΥΠΟΥ ΥΛΙΚΟΥ ΓΙΑ ΚΑΝΟΝΙΣΜΟ ΚΑΘΑΡΙΟΤΗΤΑΣ </t>
  </si>
  <si>
    <t>20.6633.30001</t>
  </si>
  <si>
    <t>ΠΡΟΜΗΘΕΙΑ ΕΙΔΙΚΩΝ ΑΠΟΛΥΜΑΝΤΙΚΩΝ</t>
  </si>
  <si>
    <t>25.10.29</t>
  </si>
  <si>
    <t>XΗΜΙΚΟ ΥΛΙΚΟ</t>
  </si>
  <si>
    <t>20.6633.30004</t>
  </si>
  <si>
    <t>ΠΡΟΜΗΘΕΙΑ ΧΗΜΙΚΟΥ ΥΛΙΚΟΥ ΑΠΟΡΡΥΠΑΝΤΙΚΟΥ</t>
  </si>
  <si>
    <t>20.6633.30005</t>
  </si>
  <si>
    <t>ΠΡΟΜΗΘΕΙΑ ΥΓΡΩΝ ΚΑΘΑΡΙΣΜΟΥ</t>
  </si>
  <si>
    <t>20.6633.30006</t>
  </si>
  <si>
    <t>ΠΡΟΜΗΘΕΙΑ ΥΛΙΚΩΝ ΑΠΕΝΤΟΜΩΣΗΣ - ΜΥΟΚΤΟΝΙΑ</t>
  </si>
  <si>
    <t>20.6633.30007</t>
  </si>
  <si>
    <t>ΠΡΟΜΗΘΕΙΑ ΑΝΑΛΩΣΙΜΩΝ - ΠΡΟΣΘΕΤΑ ΔΙΑΦΟΡΑ</t>
  </si>
  <si>
    <t>20.6633.30008</t>
  </si>
  <si>
    <t>ΠΡΟΜΗΘΕΙΑ ΧΗΜΙΚΩΝ ΥΛΙΚΩΝ</t>
  </si>
  <si>
    <t>20.6634.30001</t>
  </si>
  <si>
    <t>ΠΡΟΜΗΘΕΙΑ ΑΝΑΛΩΣΙΜΩΝ ΕΙΔΩΝ ΟΔΟΚΑΘΑΡΙΣΜΟΥ</t>
  </si>
  <si>
    <t>20.6634.30002</t>
  </si>
  <si>
    <t>20.6635.30002</t>
  </si>
  <si>
    <t>ΠΡΟΜΗΘΕΙΑ ΕΙΔΩΝ ΥΓΙΕΙΝΗΣ-ΚΑΘΑΡΙΟΤΗΤΑΣ</t>
  </si>
  <si>
    <t>20.6635.30005</t>
  </si>
  <si>
    <t>ΠΡΟΜΗΘΕΙΑ ΣΚΟΥΠΩΝ &amp; ΦΑΡΑΣΙΩΝ</t>
  </si>
  <si>
    <t>20.6635.30006</t>
  </si>
  <si>
    <t>ΠΡΟΜΗΘΕΙΑ ΠΛΑΣΤΙΚΩΝ ΣΑΚΚΟΥΛΩΝ</t>
  </si>
  <si>
    <t>20.6635.30007</t>
  </si>
  <si>
    <t>ΠΡΟΜΗΘΕΙΑ ΑΝΤΑΝΑΚΛΑΣΤΙΚΩΝ ΤΑΙΝΙΩΝ</t>
  </si>
  <si>
    <t>20.6635.30008</t>
  </si>
  <si>
    <t>ΠΡΟΜΗΘΕΙΑ ΑΝΤΑΝΑΚΛΑΣΤΙΚΩΝ ΣΗΜΑΤΩΝ</t>
  </si>
  <si>
    <t>20.6635.30009</t>
  </si>
  <si>
    <t>ΠΡΟΜΗΘΕΙΑ ΚΑΡΟΤΣΙΩΝ ΟΔΟΚΑΘΑΡΙΣΤΩΝ</t>
  </si>
  <si>
    <t>20.6641.30001</t>
  </si>
  <si>
    <t>ΠΡΟΜΗΘΕΙΑ ΚΑΥΣΙΜΩΝ &amp; ΛΙΠΑΝΤΙΚΩΝ ΓΙΑ ΚΙΝΗΣΗ ΜΕΤΑΦΟΡΙΚΩΝ ΜΕΣΩΝ</t>
  </si>
  <si>
    <t>20.6641.30002</t>
  </si>
  <si>
    <t>20.6643.20002</t>
  </si>
  <si>
    <t>62.98.02.20</t>
  </si>
  <si>
    <t>20.6643.30001</t>
  </si>
  <si>
    <t>ΠΡΟΜΗΘΕΙΑ ΚΑΥΣΙΜΩΝ ΓΙΑ ΘΕΡΜΑΝΣΗ &amp; ΦΩΤΙΣΜΟ</t>
  </si>
  <si>
    <t>20.6644.30001</t>
  </si>
  <si>
    <t>ΠΡΟΜΗΘΕΙΑ ΚΑΥΣΙΜΩΝ &amp; ΛΙΠΑΝΤΙΚΩΝ ΓΙΑ ΛΟΙΠΕΣ ΑΝΑΓΚΕΣ</t>
  </si>
  <si>
    <t>25.10.10</t>
  </si>
  <si>
    <t>KΑΥΣΙΜΑ-ΛΙΠΑΝΤΙΚΑ ΛΟΙΠΩΝ ΑΝΑΓΚΩΝ</t>
  </si>
  <si>
    <t>20.6661.30001</t>
  </si>
  <si>
    <t>ΥΛΙΚΑ ΣΥΝΤΗΡΗΣΗΣ &amp; ΕΠΙΣΚΕΥΗΣ ΚΤΙΡΙΩΝ</t>
  </si>
  <si>
    <t>20.6662.30001</t>
  </si>
  <si>
    <t>ΥΛΙΚΑ ΣΥΝΤΗΡΗΣΗΣ &amp; ΕΠΙΣΚΕΥΗΣ ΛΟΙΠΩΝ ΕΓΚΑΤΑΣΤΑΣΕΩΝ</t>
  </si>
  <si>
    <t>20.6671.30001</t>
  </si>
  <si>
    <t>ΠΡΟΜΗΘΕΙΑ ΕΛΑΣΤΙΚΩΝ (ΔΕΚΤΙΚΟΣ ΕΝΤΑΛΜΑΤΩΝ ΠΡΟΠΛΗΡΩΜΗΣ)</t>
  </si>
  <si>
    <t>26.10.02</t>
  </si>
  <si>
    <t>AΝΤ/ΚΑ ΜΕΤΑΦΟΡΙΚΩΝ ΜΕΣΩΝ</t>
  </si>
  <si>
    <t>20.6671.30002</t>
  </si>
  <si>
    <t>ΑΝΤΑΛΛΑΚΤΙΚΑ ΜΕΤΑΦΟΡΙΚΩΝ ΜΕΣΩΝ &amp; ΒΑΡΕΩΝ ΜΗΧΑΝΗΜΑΤΩΝ (ΔΕΚΤΙΚΟΣ ΕΝΤΑΛΜΑΤΩΝ ΠΡΟΠΛΗΡΩΜΗΣ)</t>
  </si>
  <si>
    <t>20.6671.30003</t>
  </si>
  <si>
    <t>ΠΡΟΣΘΕΤΟΣ ΕΞΟΠΛΙΣΜΟΣ-ΕΞΑΡΤΗΜΑΤΑ ΑΣΦΑΛΕΙΑΣ Κ.Λ.Π.</t>
  </si>
  <si>
    <t>26.10.03</t>
  </si>
  <si>
    <t>20.6671.30004</t>
  </si>
  <si>
    <t>ΠΡΟΜΗΘΕΙΑ - ΕΓΚΑΤΑΣΤΑΣΗ ΚΛΙΜΑΤΙΣΤΙΚΩΝ ΣΕ ΟΧΗΜΑΤΑ</t>
  </si>
  <si>
    <t>26.10.04</t>
  </si>
  <si>
    <t>20.6672.30001</t>
  </si>
  <si>
    <t>ΑΝΤΑΛΛΑΚΤΙΚΑ ΛΟΙΠΩΝ ΜΗΧΑΝΗΜΑΤΩΝ</t>
  </si>
  <si>
    <t>26.10.01</t>
  </si>
  <si>
    <t>AΝΤΑΛΛΑΚΤΙΚΑ ΜΗΧΑΝΗΜΑΤΩΝ</t>
  </si>
  <si>
    <t>20.6672.30002</t>
  </si>
  <si>
    <t>ΑΝΤΑΛΛΑΚΤΙΚΑ ΛΟΙΠΟΥ ΕΞΟΠΛΙΣΜΟΥ</t>
  </si>
  <si>
    <t>20.6672.30003</t>
  </si>
  <si>
    <t xml:space="preserve">ΠΡΟΜΗΘΕΙΑ ΑΝΑΛΩΣΙΜΩΝ ΜΗΧΑΝ. ΣΑΡΩΘΡΩΝ </t>
  </si>
  <si>
    <t>20.6673.30001</t>
  </si>
  <si>
    <t>ΑΝΤΑΛΛΑΚΤΙΚΑ ΕΠΙΠΛΩΝ &amp; ΣΚΕΥΩΝ &amp; ΛΟΙΠΟΥ ΕΞΟΠΛΙΣΜΟΥ</t>
  </si>
  <si>
    <t>20.6681.20001</t>
  </si>
  <si>
    <t>20.6699.30001</t>
  </si>
  <si>
    <t>ΛΟΙΠΕΣ ΠΡΟΜΗΘΕΙΕΣ ΑΝΑΛΩΣΙΜΩΝ</t>
  </si>
  <si>
    <t>20.6721.30001</t>
  </si>
  <si>
    <t xml:space="preserve">ΤΕΛΗ ΧΡΗΣΗΣ ΧΥΤΑ ΠΡΟΣ ΦΟΔΣΑ </t>
  </si>
  <si>
    <t>64.30.21.05</t>
  </si>
  <si>
    <t>20.6721.30002</t>
  </si>
  <si>
    <t xml:space="preserve">ΕΙΣΦΟΡΑ ΥΠΕΡ ΣΥΝΔΕΣΜΟΥ ΧΥΤΑ </t>
  </si>
  <si>
    <t>64.30.21.02</t>
  </si>
  <si>
    <t>ΣΥΝΟΛΟ ΥΠΗΡΕΣΙΑΣ 20</t>
  </si>
  <si>
    <t>ΥΠΗΡΕΣΙΑ : 30 Υπηρεσία Τεχνικών έργων</t>
  </si>
  <si>
    <t>30.6011.40001</t>
  </si>
  <si>
    <t>60.01.11.30</t>
  </si>
  <si>
    <t>ΤΑΚΤΙΚΕΣ ΑΠΟΔΟΧΕΣ-ΤΕΧΝΙΚΩΝ ΕΡΓΩΝ</t>
  </si>
  <si>
    <t>30.6021.40001</t>
  </si>
  <si>
    <t>60.02.21.30</t>
  </si>
  <si>
    <t>ΤΑΚΤΙΚΕΣ ΑΠΟΔΟΧΕΣ ΥΠΑΛ.ΑΟΡΙΣΤΟΥ ΧΡ- ΤΕΧΝΙΚΩΝ ΕΡΓΩΝ</t>
  </si>
  <si>
    <t>30.6041.40001</t>
  </si>
  <si>
    <t>60.04.41.30</t>
  </si>
  <si>
    <t>30.6051.40006</t>
  </si>
  <si>
    <t>60.05.51.30</t>
  </si>
  <si>
    <t>ΕΡΓΟΔΟΤΙΚΕΣ ΕΙΣΦΟΡΕΣ ΜΟΝΙΜΟΥ ΠΡΟΣΩΠΙΚΟΥ-ΤΕΧΝ.ΕΡΓΩΝ</t>
  </si>
  <si>
    <t>30.6052.40006</t>
  </si>
  <si>
    <t>ΕΡΓΟΔΟΤΙΚΕΣ ΕΙΣΦΟΡΕΣ ΑΟΡΙΣTΟΥ ΧΡΟΝΟΥ</t>
  </si>
  <si>
    <t>60.05.52.30</t>
  </si>
  <si>
    <t>ΕΡΓΟΔΟΤΙΚΕΣ ΕΙΣΦΟΡΕΣ ΑΟΡΙΣΤΟΥ ΧΡΟΝΟΥ-ΤΕΧΝ.ΕΡΓΩΝ</t>
  </si>
  <si>
    <t>30.6054.40006</t>
  </si>
  <si>
    <t>60.05.54.30</t>
  </si>
  <si>
    <t>ΕΡΓΟΔΟΤΙΚΕΣ ΕΙΣΦΟΡΕΣ ΕΚΤΑΚΤΟΥ ΠΡΟΣΩΠ.-ΤΕΧΝ.ΕΡΓΩΝ</t>
  </si>
  <si>
    <t>30.6063.40001</t>
  </si>
  <si>
    <t>60.06.63.30</t>
  </si>
  <si>
    <t>ΛΟΙΠΕΣ ΠΑΡΟΧΕΣ ΣΕ ΕΙΔΟΣ ΤΕΧΝ.ΕΡΓΩΝ</t>
  </si>
  <si>
    <t>30.6063.40002</t>
  </si>
  <si>
    <t>30.6063.40003</t>
  </si>
  <si>
    <t>30.6063.40004</t>
  </si>
  <si>
    <t>30.6117.41016</t>
  </si>
  <si>
    <t>ΕΠΙΚΑΙΡΟΠΟΙΗΣΗ ΤΕΥΧΩΝ ΔΗΜΟΠΡΑΤΗΣΗΣ ΕΡΓΟΥ:ΠΡΟΣΚΗΝΙΟ ΠΟΛΙΤΙΣΜΟΥ -Β ΦΑΣΗ</t>
  </si>
  <si>
    <t>61.00.17.30</t>
  </si>
  <si>
    <t>30.6117.41021</t>
  </si>
  <si>
    <t>ΕΡΓΑΣΙΕΣ ΔΙΕΡΕΥΝΗΣΗΣ ΚΤΙΡΙΑΚΩΝ ΑΝΑΓΚΩΝ ΔΗΜΟΤΙΚΩΝ ΣΧΟΛΕΙΩΝ ΣΥΜΦΩΝΑ ΜΕ ΠΡΟΔΙΑΓΡΑΦΕΣ ΥΠΟΥΡΓΕΙΟΥ ΠΑΙΔΕΙΑΣ</t>
  </si>
  <si>
    <t>30.6117.41024</t>
  </si>
  <si>
    <t>ΕΡΓΑΣΙΕΣ ΔΙΕΡΕΥΝΗΣΗΣ ΕΝΕΡΓΕΙΑΚΗΣ ΑΝΑΒΑΘΜΙΣΗΣ ΔΗΜΟΤΙΚΟΥ ΣΧΟΛΕΙΟΥ ΦΑΛΑΝΗΣ</t>
  </si>
  <si>
    <t>30.6117.41026</t>
  </si>
  <si>
    <t>ΕΡΓΑΣΙΕΣ ΓΕΩΤΡΗΣΗΣ ΚΑΙ ΜΕΤΡΗΣΕΩΝ ΕΔΑΦΟΛΟΓΙΚΩΝ ΣΤΟΙΧΕΙΩΝ ΣΤΟ ΣΧΟΛΕΙΟ ΦΑΛΑΝΗΣ</t>
  </si>
  <si>
    <t>30.6117.41027</t>
  </si>
  <si>
    <t>ΕΡΓΑΣΙΕΣ ΑΠΟΤΥΠΩΣΗΣ ΚΑΙ ΤΑΚΤΟΠΟΙΗΣΗΣ ΑΥΘΑΙΡΕΤΩΝ ΔΗΜΟΤΙΚΩΝ ΚΤΙΡΙΩΝ</t>
  </si>
  <si>
    <t>30.6117.41028</t>
  </si>
  <si>
    <t>ΕΡΓΑΣΙΕΣ ΑΠΟΤΥΠΩΣΗΣ ΚΑΙ ΤΕΚΜΗΡΙΩΣΗΣ ΕΚΘΕΜΑΤΩΝ ΜΟΥΣΕΙΟΥ ΙΠΠΟΚΡΑΤΗ</t>
  </si>
  <si>
    <t>30.6117.41029</t>
  </si>
  <si>
    <t xml:space="preserve">ΕΡΓΑΣΙΕΣ ΔΙΕΡΕΥΝΗΣΗΣ ΕΝΕΡΓΕΙΑΚΗΣ ΑΝΑΒΑΘΜΙΣΗΣ ΑΙΘΟΥΣΩΝ ΓΙΑ ΤΗΝ ΕΓΚΑΤΑΣΤΑΣΗ ΤΟΥ 1ου ΕΙΔΙΚΟΥ ΔΗΜΟΤΙΚΟΥ ΚΑΙ ΝΗΠΙΑΓΩΓΕΙΟΥ ΣΤΟ ΧΩΡΟ ΤΟΥ 12ου ΛΥΚΕΙΟΥ </t>
  </si>
  <si>
    <t>30.6117.41031</t>
  </si>
  <si>
    <t>ΕΡΓΑΣΙΕΣ ΔΙΕΡΕΥΝΗΣΗΣ ΚΑΙ ΜΕΤΡΗΣΕΩΝ ΑΚΟΥΣΤΙΚΗΣ ΙΚΑΝΟΤΗΤΑΣ ΤΗΣ ΚΕΝΤΡΙΚΗΣ ΣΚΗΝΗΣ ΤΟΥ ΠΡΟΣΚΗΝΙΟΥ ΠΟΛΙΤΙΣΜΟΥ</t>
  </si>
  <si>
    <t>30.6117.41032</t>
  </si>
  <si>
    <t>ΕΡΓΑΣΙΕΣ ΑΠΟΤΥΠΩΣΗΣ ΤΑΦΡΟΥ 11 ΣΤΗ ΝΕΑ ΣΜΥΡΝΗ</t>
  </si>
  <si>
    <t>30.6117.41033</t>
  </si>
  <si>
    <t xml:space="preserve">ΑΜΟΙΒΗ ΕΛΕΓΚΤΗ ΔΟΜΗΣΗΣ </t>
  </si>
  <si>
    <t>30.6117.41034</t>
  </si>
  <si>
    <t>ΕΡΓΑΣΙΕΣ ΔΙΕΡΕΥΝΗΣΗΣ ΠΡΟΒΛΗΜΑΤΩΝ ΛΕΙΤΟΥΡΓΙΑΣ ΤΗΣ ΤΑΦΡΟΥ 11 ΚΑΙ ΤΡΟΠΩΝ ΣΥΝΔΕΣΗΣ ΤΗΣ ΣΥΝΟΙΚΙΑΣ ΝΕΑΣ ΣΜΥΡΝΗΣ ΜΕ ΤΗΝ ΠΟΛΗ</t>
  </si>
  <si>
    <t>30.6117.41035</t>
  </si>
  <si>
    <t>ΕΡΓΑΣΙΕΣ ΓΕΡΑΝΟΦΟΡΟΥ ΟΧΗΜΑΤΟΣ ΣΤΟ Α΄ΑΡΧΑΙΟ ΘΕΑΤΡΟ ΛΑΡΙΣΑΣ</t>
  </si>
  <si>
    <t>30.6117.41039</t>
  </si>
  <si>
    <t>ΕΡΓΑΣΙΕΣ ΤΕΚΜΗΡΙΩΣΗΣ ΤΟΥ ΚΤΙΡΙΑΚΟΥ ΣΥΓΚΡΟΤΗΜΑΤΟΣ ΠΡΩΗΝ  ΣΤΡΑΤΙΩΤΙΚΩΝ ΑΡΤΟΠΟΙΕΙΩΝ ΛΑΡΙΣΑΣ</t>
  </si>
  <si>
    <t>30.6117.41040</t>
  </si>
  <si>
    <t>ΚΑΤΑΓΡΑΦΗ ΔΙΑΣΠΑΡΤΩΝ ΑΡΧΙΤΕΚΤΟΝΙΚΩΝ ΜΕΛΩΝ  ΣΚΗΝΙΚΟΥ ΟΙΚΟΔΟΜΗΜΑΤΟΣ Α΄ΑΡΧΑΙΟΥ ΘΕΑΤΡΟΥ ΛΑΡΙΣΑΣ</t>
  </si>
  <si>
    <t>30.6117.41041</t>
  </si>
  <si>
    <t>ΑΜΟΙΒΕΣ ΑΡΧΙΤΕΚΤΟΝΙΚΟΥ ΔΙΑΓΩΝΙΣΜΟΥ</t>
  </si>
  <si>
    <t>30.6117.41044</t>
  </si>
  <si>
    <t>ΥΠΟΣΤΗΡΙΚΤΙΚΕΣ ΕΡΓΑΣΙΕΣ ΕΝΕΡΓΕΙΑΚΩΝ ΑΝΑΒΑΘΜΙΣΕΩΝ ΚΤΙΡΙΩΝ</t>
  </si>
  <si>
    <t>30.6117.41045</t>
  </si>
  <si>
    <t>ΑΕΡΟΦΩΤΟΓΡΑΦΗΣΗ Α΄ΑΡΧΑΙΟΥ ΘΕΑΤΡΟΥ ΛΑΡΙΣΑΣ</t>
  </si>
  <si>
    <t>30.6117.41046</t>
  </si>
  <si>
    <t>ΕΡΓΑΣΙΕΣ ΓΕΩΤΡΗΣΗΣ ΚΑΙ ΜΕΤΡΗΣΕΩΝ ΕΔΑΦΟΛΟΓΙΚΩΝ ΣΤΟΙΧΕΙΩΝ ΣΤΟ "ΚΟΝΑΚΙ ΑΒΕΡΩΦ"</t>
  </si>
  <si>
    <t>30.6117.41048</t>
  </si>
  <si>
    <t>ΕΡΓΑΣΙΕΣ ΓΕΩΤΡΗΣΗΣ ΚΑΙ ΜΕΤΡΗΣΕΩΝ ΕΔΑΦΟΛΟΓΙΚΩΝ ΣΤΟΙΧΕΙΩΝ ΣΤΟ 11ο ΔΗΜΟΤΙΚΟ ΣΧΟΛΕΙΟ ΛΑΡΙΣΑΣ</t>
  </si>
  <si>
    <t>30.6117.41049</t>
  </si>
  <si>
    <t>ΕΚΔΟΣΗ ΕΝΕΡΓΕΙΑΚΟΥ ΠΙΣΤΟΠΟΙΗΤΙΚΟΥ ΓΙΑ ΤΟ ΓΥΜΝΑΣΙΟ-ΛΥΚΕΙΟ ΦΑΛΑΝΗΣ</t>
  </si>
  <si>
    <t>30.6117.41051</t>
  </si>
  <si>
    <t>ΕΡΓΑΣΙΕΣ ΑΠΟΤΥΠΩΣΗΣ ΚΑΙ ΔΙΕΡΕΥΝΗΣΗΣ ΗΠΙΑΣ ΑΞΙΟΠΟΙΗΣΗΣ ΚΟΙΤΗΣ ΕΞΩΤΕΡΙΚΟΥ ΚΛΑΔΟΥ ΠΗΝΕΙΟΥ</t>
  </si>
  <si>
    <t>30.6117.41052</t>
  </si>
  <si>
    <t>ΚΑΤΑΓΡΑΦΗ ΣΤΟΙΧΕΙΩΝ ΓΙΑ ΤΗΝ ΑΝΑΔΕΙΞΗ ΚΤΙΡΙΑΚΩΝ ΚΑΤΑΛΟΙΠΩΝ ΑΡΧΑΙΟΛΟΓΙΚΩΝ ΧΩΡΩΝ ΙΣΤΟΡΙΚΟΥ ΚΕΝΤΡΟΥ ΛΑΡΙΣΑΣ</t>
  </si>
  <si>
    <t>30.6117.41053</t>
  </si>
  <si>
    <t>ΔΙΕΡΕΥΝΗΤΙΚΕΣ ΕΡΓΑΣΙΕΣ ΓΙΑ ΤΗ ΣΥΝΤΑΞΗ ΓΕΩΤΕΧΝΙΚΗΣ ΜΕΛΕΤΗΣ ΣΤΟ Α΄ΑΡΧΑΙΟ ΘΕΑΤΡΟ</t>
  </si>
  <si>
    <t>30.6117.41055</t>
  </si>
  <si>
    <t>ΕΡΓΑΣΙΕΣ ΓΕΩΤΡΗΣΗΣ ΚΑΙ ΜΕΤΡΗΣΕΩΝ ΕΔΑΦΟΛΟΓΙΚΩΝ ΣΤΟΙΧΕΙΩΝ ΣΤΗΝ ΤΑΦΡΟ II</t>
  </si>
  <si>
    <t>30.6117.41056</t>
  </si>
  <si>
    <t>ΕΡΓΑΣΙΕΣ ΣΥΛΛΟΓΗΣ ΣΤΟΙΧΕΙΩΝ ΓΙΑ  ΤΗ ΣΥΝΤΑΞΗ ΦΑΚΕΛΟΥ ΠΡΟΚΗΡΥΞΗΣ ΜΕΛΕΤΗΣ ΠΡΟΣΒΑΣΙΜΟΤΗΤΑΣ ΑΜΕΑ</t>
  </si>
  <si>
    <t>30.6117.41057</t>
  </si>
  <si>
    <t>ΕΡΓΑΣΙΕΣ ΔΙΕΡΕΥΝΗΣΗΣ ΤΗΣ ΔΙΑΔΙΚΑΣΙΑΣ ΓΙΑ ΣΥΝΤΑΞΗ ΚΑΙ ΥΛΟΠΟΙΗΣΗ ΠΡΟΚΗΡΥΞΗΣ  ΔΙΕΘΝΟΥΣ  ΑΡΧΙΤΕΚΤΟΝΙΚΟΥ ΔΙΑΓΩΝΙΣΜΟΥ</t>
  </si>
  <si>
    <t>30.6117.41059</t>
  </si>
  <si>
    <t xml:space="preserve">ΕΡΓΑΣΙΕΣ ΥΠΟΣΤΗΡΙΞΗΣ ΔΙΕΝΕΡΓΕΙΑΣ ΗΛΕΚΤΡΟΝΙΚΩΝ ΔΙΑΓΩΝΙΣΜΩΝ ΕΡΓΩΝ </t>
  </si>
  <si>
    <t>30.6117.41060</t>
  </si>
  <si>
    <t>ΥΠΗΡΕΣΙΕΣ ΤΟΠΟΘΕΤΗΣΗΣ &amp; ΑΠΟΞΗΛΩΣΗΣ ΙΚΡΙΩΜΑΤΩΝ ΓΙΑ ΤΗΝ ΤΟΠΟΘΕΤΗΣΗ ΕΞΕΔΡΑΣ ΣΤΗ ΛΙΜΝΗ ΑΛΚΑΖΑΡ</t>
  </si>
  <si>
    <t>30.6117.41062</t>
  </si>
  <si>
    <t>ΕΡΓΑΣΙΕΣ ΜΕΤΡΗΣΕΩΝ ΕΔΑΦΟΛΟΓΙΚΩΝ ΣΤΟΙΧΕΙΩΝ ΚΑΙ ΔΙΕΡΕΥΝΗΣΗΣ ΤΟΥ ΤΡΟΠΟΥ ΑΠΟΡΡΟΗΣ ΤΩΝ ΟΜΒΡΙΩΝ ΥΔΑΤΩΝ ΕΠΙ ΤΩΝ ΟΔΩΝ ΡΟΥΣΒΕΛΤ , ΑΣΚΛΗΠΙΟΥ ΚΑΙ ΗΛΙΟΔΩΡΟΥ</t>
  </si>
  <si>
    <t>30.6117.42007</t>
  </si>
  <si>
    <t>ΕΡΓΑΣΙΕΣ ΣΥΝΤΑΞΗΣ ΦΑΚΕΛΟΥ ΠΕΡΙΒΑΛΛΟΝΤΙΚΗΣ ΑΔΕΙΟΔΟΤΗΣΗΣ ΕΡΓΟΥ ΑΓΡΟΤΙΚΗΣ ΟΔΟΠΟΙΙΑΣ</t>
  </si>
  <si>
    <t>30.6117.42008</t>
  </si>
  <si>
    <t>ΤΟΠΟΓΡΑΦΙΚΕΣ ΕΡΓΑΣΙΕΣ ΑΠΟΤΥΠΩΣΗΣ ΥΦΙΣΤΑΜΕΝΗΣ ΚΑΤΑΣΤΑΣΗΣ ΚΑΙ ΟΡΙΟΘΕΤΗΣΗΣ ΔΗΜΟΤΙΚΩΝ ΚΤΙΣΜΑΤΩΝ ΣΤΗ Δ.Κ ΤΕΡΨΙΘΕΑΣ ΤΟΥ ΔΗΜΟΥ ΛΑΡΙΣΑΙΩΝ</t>
  </si>
  <si>
    <t>30.6117.43006</t>
  </si>
  <si>
    <t>ΠΑΡΟΧΗ ΥΠΗΡΕΣΙΩΝ ΚΑΤΑΓΡΑΦΗΣ ΣΤΟΙΧΕΙΩΝ ΟΔΩΝ ΣΤΗΝ ΕΥΡΥΤΕΡΗ ΠΕΡΙΟΧΗ ΤΟΥ ΚΕΝΤΡΟΥ ΤΗΣ ΛΑΡΙΣΑΣ</t>
  </si>
  <si>
    <t>30.6117.43008</t>
  </si>
  <si>
    <t xml:space="preserve">ΕΡΓΑΣΙΕΣ ΜΕΤΡΗΣΕΩΝ ΚΑΙ ΔΙΕΡΕΥΝΗΣΗ ΠΡΟΔΙΑΓΡΑΦΩΝ ΣΥΣΤΗΜΑΤΩΝ  ΕΛΕΓΧΟΜΕΝΗΣ ΣΤΑΘΜΕΥΣΗΣ </t>
  </si>
  <si>
    <t>30.6117.44003</t>
  </si>
  <si>
    <t>ΠΙΣΤΟΠΟΙΗΣΗ ΑΝΕΛΚΥΣΤΗΡΩΝ ΔΗΜΟΤΙΚΩΝ ΚΤΙΡΙΩΝ</t>
  </si>
  <si>
    <t>30.6117.44004</t>
  </si>
  <si>
    <t>ΣΧΕΔΙΑΣΜΟΣ Φ/Β ΣΤΑΘΜΟΥ ΕΠΙ ΕΔΑΦΟΥΣ ΙΔΙΟΚΤΗΣΙΑΣ ΔΗΜΟΥ ΛΑΡΙΣΑΙΩΝ</t>
  </si>
  <si>
    <t>30.6117.44005</t>
  </si>
  <si>
    <t>ΠΙΣΤΟΠΟΙΗΣΗ ΣΤΕΓΑΝΟΤΗΤΑΣ ΣΩΛΗΝΩΣΕΩΝ ΦΥΣΙΚΟΥ ΑΕΡΙΟΥ</t>
  </si>
  <si>
    <t>30.6117.44007</t>
  </si>
  <si>
    <t>ΚΑΤΑΓΡΑΦΗ ΚΑΙ ΨΗΦΙΟΠΟΙΗΣΗ ΔΙΚΤΥΟΥ ΔΗΜΟΤΙΚΟΥ ΦΩΤΙΣΜΟΥ</t>
  </si>
  <si>
    <t>30.6117.44008</t>
  </si>
  <si>
    <t>ΕΡΓΑΣΙΕΣ ΔΙΕΡΕΥΝΗΣΗΣ ΕΦΑΡΜΟΓΗΣ ΓΕΩΘΕΡΜΙΚΟΥ ΣΥΣΤΗΜΑΤΟΣ ΣΤΟ ΑΝΟΙΚΤΟ ΚΟΛΥΜΒΗΤΗΡΙΟ</t>
  </si>
  <si>
    <t>30.6117.44009</t>
  </si>
  <si>
    <t>ΕΡΓΑΣΙΕΣ ΔΙΕΡΕΥΝΗΣΗΣ Η/Μ ΕΓΚΑΤΑΣΤΑΣΕΩΝ ΕΞΟΙΚΟΝΟΜΗΣΗΣ ΕΝΕΡΓΕΙΑΣ ΔΗΜΟΤΙΚΩΝ ΣΧΟΛΕΙΩΝ</t>
  </si>
  <si>
    <t>30.6117.44010</t>
  </si>
  <si>
    <t>ΕΡΓΑΣΙΕΣ ΕΠΙΚΑΙΡΟΠΟΙΗΣΗΣ ΤΕΥΧΩΝ ΔΗΜΟΠΡΑΤΗΣΗΣ Η/Μ ΕΓΚΑΤΑΣΤΑΣΕΩΝ ΣΤΟ "ΠΡΟΣΚΗΝΙΟ ΠΟΛΙΤΙΣΜΟΥ ΣΤΗ ΛΑΡΙΣΑ"</t>
  </si>
  <si>
    <t>30.6117.44011</t>
  </si>
  <si>
    <t>ΕΡΓΑΣΙΕΣ ΠΡΟΣΔΙΟΡΙΣΜΟΥ ΖΩΝΩΝ ΑΤΕΧ ΠΡΑΤΗΡΙΟΥ ΥΓΡΩΝ ΚΑΥΣΙΜΩΝ-ΛΙΠΑΝΤΗΡΙΟΥ ΔΗΜΟΤΙΚΟΥ ΑΜΑΞΟΣΤΑΣΙΟΥ</t>
  </si>
  <si>
    <t>30.6117.44012</t>
  </si>
  <si>
    <t>ΥΠΗΡΕΣΙΕΣ ΔΙΑΧΕΙΡΙΣΗΣ ΗΛΕΚΤΡΙΚΗΣ ΕΝΕΡΓΕΙΑΣ</t>
  </si>
  <si>
    <t>30.6117.44013</t>
  </si>
  <si>
    <t>ΕΡΓΑΣΙΕΣ ΤΟΠΟΘΕΤΗΣΗΣ-ΕΚΤΟΠΟΘΕΤΗΣΗΣ &amp; ΜΕΤΑΦΟΡΑΣ ΧΡΙΣΤΟΥΓΕΝΝΙΑΤΙΚΟΥ ΔΙΑΚΟΣΜΟΥ</t>
  </si>
  <si>
    <t>30.6117.46001</t>
  </si>
  <si>
    <t>ΕΡΓΑΣΙΕΣ ΑΠΟΤΥΠΩΣΗΣ ΚΑΙ ΔΙΕΡΕΥΝΗΣΗΣ ΛΕΙΤΟΥΡΓΙΑΣ ΠΑΙΔΙΚΩΝ ΧΑΡΩΝ</t>
  </si>
  <si>
    <t>30.6117.61063</t>
  </si>
  <si>
    <t>ΥΠΗΡΕΣΙΕΣ ΔΙΕΡΕΥΝΗΣΗΣ ΚΑΙ ΑΠΟΤΥΠΩΣΗΣ ΕΔΑΦΟΛΟΓΙΚΩΝ ΔΕΔΟΜΕΝΩΝ ΣΕ Κ.Χ  ΠΕΡΙΟΧΗΣ ΤΟΥΜΠΑΣ ΓΙΑ ΥΛΟΠΟΙΗΣΗ ΠΑΡΚΟΥ-ΠΛΑΤΕΙΑΣ</t>
  </si>
  <si>
    <t>30.6142.46001</t>
  </si>
  <si>
    <t>ΠΙΣΤΟΠΟΙΗΣΗ ΠΑΙΔΙΚΩΝ ΧΑΡΩΝ</t>
  </si>
  <si>
    <t>61.09.42.30</t>
  </si>
  <si>
    <t>30.6233.42001</t>
  </si>
  <si>
    <t>ΕΝΟΙΚΙΑΣΗ ΓΕΡΑΝΟΦΟΡΟΥ ΟΧΗΜΑΤΟΣ ΓΙΑ ΑΡΧΑΙΟ ΘΕΑΤΡΟ</t>
  </si>
  <si>
    <t>62.04.33.30</t>
  </si>
  <si>
    <t>30.6233.42002</t>
  </si>
  <si>
    <t>ΜΙΣΘΩΣΗ ΜΗΧΑΝΗΜΑΤΩΝ ΓΙΑ ΑΝΤΙΜΕΤΩΠΙΣΗ ΕΚΤΑΚΤΩΝ ΑΝΑΓΚΩΝ</t>
  </si>
  <si>
    <t>30.6261.41003</t>
  </si>
  <si>
    <t>ΕΡΓΑΣΙΕΣ ΕΠΙΣΚΕΥΩΝ-ΣΥΝΤΗΡΗΣΕΩΝ ΕΚΤΑΚΤΩΝ ΑΝΑΓΚΩΝ ΣΕ ΣΧΟΛΕΙΑ</t>
  </si>
  <si>
    <t>62.07.61.30</t>
  </si>
  <si>
    <t>ΣΥΝΤΗΡΗΣΗ &amp; ΕΠΙΣΚΕΥΗ ΚΤΙΡΙΩΝ, ΑΚΙΝΗΤΩΝ-ΤΕΧΝ.ΕΡΓΩΝ</t>
  </si>
  <si>
    <t>30.6261.41007</t>
  </si>
  <si>
    <t>ΕΡΓΑΣΙΕΣ ΣΥΝΤΗΡΗΣΗΣ ΑΠΟΔΥΤΗΡΙΩΝ ΓΗΠΕΔΟΥ ΓΙΑΝΝΟΥΛΗΣ</t>
  </si>
  <si>
    <t>30.6261.41008</t>
  </si>
  <si>
    <t>ΕΠΙΣΚΕΥΗ ΥΔΡΟΡΟΩΝ  ΠΟΛΙΤΙΣΤΙΚΟΥ ΚΕΝΤΡΟΥ ΚΟΙΛΑΔΑΣ</t>
  </si>
  <si>
    <t>30.6261.41010</t>
  </si>
  <si>
    <t xml:space="preserve">ΕΠΙΣΚΕΥΕΣ- ΣΥΝΤΗΡΗΣΕΙΣ ΔΗΜΟΤΙΚΩΝ ΚΤΙΡΙΩΝ </t>
  </si>
  <si>
    <t>30.6261.41024</t>
  </si>
  <si>
    <t>ΕΡΓΑΣΙΕΣ ΕΛΑΙΟΧΡΩΜΑΤΙΣΜΩΝ WC ΣΚΕΠΑΣΤΗΣ ΑΓΟΡΑΣ ΝΕΑΠΟΛΗΣ</t>
  </si>
  <si>
    <t>30.6261.41026</t>
  </si>
  <si>
    <t>ΕΡΓΑΣΙΕΣ ΔΙΑΜΟΡΦΩΣΗΣ ΣΗΠΤΙΚΟΥ ΦΡΕΑΤΙΟΥ ΚΕΝΤΡΟΥ ΣΥΝΕΔΡΙΑΣΕΩΝ ΣΚΕΠΑΣΤΗΣ ΑΓΟΡΑΣ ΝΕΑΠΟΛΗΣ</t>
  </si>
  <si>
    <t>30.6261.41028</t>
  </si>
  <si>
    <t>ΕΡΓΑΣΙΕΣ  ΕΠΙΣΚΕΥΩΝ ΣΕ ΣΤΕΓΕΣ ΣΧΟΛΙΚΩΝ ΚΤΙΡΙΩΝ</t>
  </si>
  <si>
    <t>30.6261.41030</t>
  </si>
  <si>
    <t>ΕΡΓΑΣΙΕΣ ΧΡΩΜΑΤΙΣΜΩΝ ΣΧΟΛΙΚΩΝ ΚΤΙΡΙΩΝ</t>
  </si>
  <si>
    <t>30.6261.41035</t>
  </si>
  <si>
    <t>ΕΡΓΑΣΙΕΣ ΕΠΙΣΚΕΥΗΣ ΣΤΕΓΗΣ ΣΤΑ WC ΑΓΟΡΑΣ ΝΕΑΠΟΛΗΣ</t>
  </si>
  <si>
    <t>30.6261.41036</t>
  </si>
  <si>
    <t xml:space="preserve">ΣΥΝΤΗΡΗΣΗ ΞΥΛΙΝΩΝ ΚΟΥΦΩΜΑΤΩΝ ΜΥΛΟΥ ΠΑΠΠΑ </t>
  </si>
  <si>
    <t>30.6261.41037</t>
  </si>
  <si>
    <t>ΜΕΤΑΦΟΡΑ ΚΥΛΙΚΕΙΟΥ 12ου ΛΥΚΕΙΟΥ</t>
  </si>
  <si>
    <t>30.6261.41040</t>
  </si>
  <si>
    <t>ΕΡΓΑΣΙΕΣ ΣΥΝΤΗΡΗΣΗΣ ΚΤΙΡΙΑΚΩΝ ΥΠΟΔΟΜΩΝ ΑΠΟΔΥΤΗΡΙΩΝ ΓΗΠΕΔΟΥ ΓΙΑΝΝΟΥΛΗΣ &amp; ΜΗΤΣΙΜΠΟΝΑ</t>
  </si>
  <si>
    <t>30.6261.44006</t>
  </si>
  <si>
    <t>ΕΡΓΑΣΙΕΣ ΣΥΝΤΗΡΗΣΗΣ-ΕΠΙΣΚΕΥΩΝ ΣΤΑ ΣΥΣΤΗΜΑΤΑ ΘΕΡΜΑΝΣΗΣ ΣΧΟΛΙΚΩΝ ΚΤΙΡΙΩΝ</t>
  </si>
  <si>
    <t>30.6261.44007</t>
  </si>
  <si>
    <t xml:space="preserve">ΕΠΙΒΛΕΨΗ Η/Μ ΕΓΚΑΤΑΣΤΑΣΕΩΝ ΘΕΑΤΡΟΥ ΟΥΗΛ </t>
  </si>
  <si>
    <t>30.6261.44014</t>
  </si>
  <si>
    <t>ΕΡΓΑΣΙΕΣ ΑΠΟΚΑΤΑΣΤΑΣΗΣ ΒΛΑΒΩΝ ΤΩΝ ΜΕΣΩΝ ΕΝΕΡΓΗΤΙΚΗΣ ΠΥΡΟΠΡΟΣΤΑΣΙΑΣ ΧΑΤΖΗΓΙΑΝΝΕΙΟΥ ΠΝΕΥΜΑΤΙΚΟΥ ΚΕΝΤΡΟΥ</t>
  </si>
  <si>
    <t>30.6261.44015</t>
  </si>
  <si>
    <t>ΕΡΓΑΣΙΕΣ ΑΠΟΚΑΤΑΣΤΑΣΗΣ ΒΛΑΒΩΝ ΤΩΝ ΜΕΣΩΝ ΕΝΕΡΓΗΤΙΚΗΣ ΠΥΡΟΠΡΟΣΤΑΣΙΑΣ ΔΗΜΑΡΧΕΙΑΚΟΥ ΚΑΤΑΣΤΗΜΑΤΟΣ</t>
  </si>
  <si>
    <t>30.6261.44017</t>
  </si>
  <si>
    <t>ΕΡΓΑΣΙΕΣ ΣΥΝΤΗΡΗΣΗΣ-ΕΠΙΣΚΕΥΩΝ ΥΔΡΑΥΛΙΚΩΝ ΕΓΚΑΤΑΣΤΑΣΕΩΝ ΔΗΜΟΤΙΚΩΝ ΚΤΙΡΙΩΝ-ΕΓΚΑΤΑΣΤΑΣΕΩΝ</t>
  </si>
  <si>
    <t>30.6261.44018</t>
  </si>
  <si>
    <t>ΕΡΓΑΣΙΕΣ ΣΥΝΤΗΡΗΣΗΣ-ΕΠΙΣΚΕΥΩΝ ΗΛΕΚΤΡΟΛΟΓΙΚΩΝ ΕΓΚΑΤΑΣΤΑΣΕΩΝ ΔΗΜΟΤΙΚΩΝ ΚΤΙΡΙΩΝ-ΕΓΚΑΤΑΣΤΑΣΕΩΝ</t>
  </si>
  <si>
    <t>30.6261.44021</t>
  </si>
  <si>
    <t>ΑΜΕΣΕΣ ΑΠΟΚΑΤΑΣΤΑΣΕΙΣ ΒΛΑΒΩΝ Η/Μ ΕΓΚΑΤΑΣΤΑΣΕΩΝ ΘΕΑΤΡΟΥ ΟΥΗΛ (ΔΕΠ)</t>
  </si>
  <si>
    <t>30.6261.44022</t>
  </si>
  <si>
    <t xml:space="preserve">ΕΠΙΒΛΕΨΗ Η/Μ ΕΓΚΑΤΑΣΤΑΣΕΩΝ ΚΤΙΡΙΩΝ ΜΥΛΟΥ ΠΑΠΠΑ </t>
  </si>
  <si>
    <t>30.6261.44023</t>
  </si>
  <si>
    <t>ΑΜΕΣΕΣ ΑΠΟΚΑΤΑΣΤΑΣΕΙΣ ΒΛΑΒΩΝ Η/Μ ΕΓΚΑΤΑΣΤΑΣΕΩΝ ΜΥΛΟΥ ΠΑΠΠΑ (ΔΕΠ)</t>
  </si>
  <si>
    <t>30.6261.44025</t>
  </si>
  <si>
    <t xml:space="preserve">ΕΡΓΑΣΙΕΣ ΕΠΙΣΚΕΥΗΣ ΥΔΡΑΥΛΙΚΩΝ  &amp; ΗΛΕΚΤΡΟΛΟΓΙΚΩΝ ΕΓΚΑΤΑΣΤΑΣΕΩΝ WC ΣΚΕΠΑΣΤΗΣ ΑΓΟΡΑΣ ΝΕΑΠΟΛΗΣ </t>
  </si>
  <si>
    <t>30.6262.41001</t>
  </si>
  <si>
    <t xml:space="preserve">ΕΡΓΑΣΙΕΣ ΕΠΙΣΚΕΥΗΣ ΜΟΝΩΣΗΣ ΛΙΜΝΗΣ ΑΛΚΑΖΑΡ </t>
  </si>
  <si>
    <t>30.6262.41002</t>
  </si>
  <si>
    <t>ΕΡΓΑΣΙΕΣ ΕΠΙΣΚΕΥΗΣ ΦΡΕΑΤΙΩΝ ΑΕΡΙΣΜΟΥ ΣΤΗΝ ΟΔΟ Ι.ΔΡΑΓΟΥΜΗ</t>
  </si>
  <si>
    <t>30.6262.41007</t>
  </si>
  <si>
    <t>ΕΡΓΑΣΙΕΣ ΕΠΙΣΚΕΥΗΣ ΠΛΑΤΕΙΑΣ ΣΤΟΝ ΟΙΚΙΣΜΟ ΓΗΓΕΝΩΝ ΑΜΥΓΔΑΛΕΑΣ</t>
  </si>
  <si>
    <t>30.6262.41008</t>
  </si>
  <si>
    <t>ΣΥΝΤΗΡΗΣΗ ΨΗΦΙΔΩΤΩΝ ΠΛΑΤΕΙΑΣ ΤΑΧΥΔΡΟΜΕΙΟΥ</t>
  </si>
  <si>
    <t>30.6262.42004</t>
  </si>
  <si>
    <t>ΕΡΓΑΣΙΕΣ ΔΙΑΜΟΡΦΩΣΗΣ ΠΥΡΟΔΙΑΔΡΟΜΩΝ ΔΑΣΙΚΩΝ ΕΚΤΑΣΕΩΝ</t>
  </si>
  <si>
    <t>62.07.62.00</t>
  </si>
  <si>
    <t>30.6262.42006</t>
  </si>
  <si>
    <t>ΕΡΓΑΣΙΕΣ ΔΙΑΜΟΡΦΩΣΗΣ ΝΗΣΙΔΑΣ ΣΤΗ ΓΕΦΥΡΟΠΛΑΣΤΙΓΓΑ ΑΜΥΓΔΑΛΕΑΣ</t>
  </si>
  <si>
    <t>30.6262.42007</t>
  </si>
  <si>
    <t>ΕΠΙΣΚΕΥΕΣ ΕΠΙΣΤΡΩΣΕΩΝ ΠΕΖΟΔΡΟΜΙΩΝ ΠΕΡΙΞ ΤΗΣ ΠΛΑΤΕΙΑΣ ΑΛΗΣΜΟΝΗΤΩΝ ΠΑΤΡΙΔΩΝ</t>
  </si>
  <si>
    <t>62.17.34.00</t>
  </si>
  <si>
    <t xml:space="preserve">Σ-Ε ΠΕΖΟΔΡΟΜΙΩΝ ΚΟΙΝΗΣ ΧΡΗΣΗΣ </t>
  </si>
  <si>
    <t>30.6262.42008</t>
  </si>
  <si>
    <t>ΕΡΓΑΣΙΕΣ ΣΥΝΤΗΡΗΣΗΣ ΔΑΠΕΔΩΝ ΣΤΗ ΣΚΕΠΑΣΤΗ ΑΓΟΡΑ ΝΕΑΠΟΛΗΣ</t>
  </si>
  <si>
    <t>62.07.62.30</t>
  </si>
  <si>
    <t>30.6262.42009</t>
  </si>
  <si>
    <t>ΕΠΙΣΚΕΥΗ ΠΛΑΤΕΙΑΣ ΑΜΥΓΔΑΛΕΑΣ</t>
  </si>
  <si>
    <t>30.6262.42010</t>
  </si>
  <si>
    <t>ΕΡΓΑΣΙΕΣ ΔΙΑΜΟΡΦΩΣΗΣ ΚΡΑΣΠΕΔΟΡΕΙΘΡΩΝ ΑΜΥΓΔΑΛΕΑΣ</t>
  </si>
  <si>
    <t>62.17.33.00</t>
  </si>
  <si>
    <t>Σ-Ε ΟΔΩΝ-ΟΔΟΣΤΡΩΜΑΤΩΝ ΚΟΙΝΗΣ ΧΡΗΣΗΣ</t>
  </si>
  <si>
    <t>30.6262.42011</t>
  </si>
  <si>
    <t>ΕΡΓΑΣΙΕΣ  ΔΙΑΜΟΡΦΩΣΗΣ  ΚΡΑΣΠΕΔΟΡΕΙΘΡΩΝ  ΚΑΙ  ΠΕΖΟΔΡΟΜΙΩΝ  ΡΑΧΟΥΛΑΣ</t>
  </si>
  <si>
    <t>30.6262.42012</t>
  </si>
  <si>
    <t>ΕΡΓΑΣΙΕΣ ΑΠΟΚΑΤΑΣΤΑΣΗΣ ΦΘΑΡΜΕΝΩΝ ΤΜΗΜΑΤΩΝ ΠΛΑΤΕΙΑΣ ΑΜΥΓΔΑΛΕΑΣ</t>
  </si>
  <si>
    <t>30.6262.42013</t>
  </si>
  <si>
    <t>ΤΣΙΜΕΝΤΟΣΤΡΩΣΕΙΣ ΣΤΟΝ ΟΙΚΙΣΜΟ ΓΗΓΕΝΝΩΝ ΑΜΥΓΔΑΛΕΑΣ</t>
  </si>
  <si>
    <t>30.6262.42014</t>
  </si>
  <si>
    <t>ΠΛΑΚΟΣΤΡΩΣΗ ΤΜΗΜΑΤΩΝ ΠΛΑΤΕΙΩΝ ΣΤΟΝ ΟΙΚΙΣΜΟ ΓΗΓΕΝΝΩΝ ΑΜΥΓΔΑΛΕΑΣ</t>
  </si>
  <si>
    <t>30.6262.42015</t>
  </si>
  <si>
    <t>ΚΑΤΑΣΚΕΥΗ  ΚΡΑΣΠΕΔΟΡΕΙΘΡΩΝ  ΡΑΧΟΥΛΑΣ</t>
  </si>
  <si>
    <t>30.6262.42016</t>
  </si>
  <si>
    <t>ΕΡΓΑΣΙΕΣ ΕΠΙΣΚΕΥΗΣ ΠΕΖΟΔΡΟΜΙΩΝ ΡΑΧΟΥΛΑ</t>
  </si>
  <si>
    <t>30.6262.42017</t>
  </si>
  <si>
    <t>ΚΑΤΑΣΚΕΥΗ ΠΕΖΟΔΡΟΜΙΩΝ ΡΑΧΟΥΛΑΣ</t>
  </si>
  <si>
    <t>62.17.33.01</t>
  </si>
  <si>
    <t xml:space="preserve">Σ-Ε ΠΕΖΟΔΡΟΜΩΝ ΚΟΙΝΗΣ ΧΡΗΣΗΣ </t>
  </si>
  <si>
    <t>30.6262.42018</t>
  </si>
  <si>
    <t xml:space="preserve">ΕΡΓΑΣΙΕΣ ΕΠΟΥΛΩΣΗΣ ΑΡΜΩΝ ΓΕΦΥΡΙΩΝ </t>
  </si>
  <si>
    <t>30.6262.42019</t>
  </si>
  <si>
    <t>ΕΡΓΑΣΙΕΣ ΑΠΟΚΑΤΑΣΤΑΣΗΣ ΦΘΟΡΩΝ ΠΕΖΟΔΡΟΜΙΩΝ ΠΕΡΙΟΧΗΣ ΑΜΠΕΛΟΚΗΠΩΝ</t>
  </si>
  <si>
    <t>30.6262.42020</t>
  </si>
  <si>
    <t>ΕΡΓΑΣΙΕΣ ΑΠΟΞΗΛΩΣΗΣ ΡΑΜΠΩΝ ΠΕΡΙΟΧΗΣ ΑΜΠΕΛΟΚΗΠΩΝ</t>
  </si>
  <si>
    <t>30.6262.44002</t>
  </si>
  <si>
    <t>ΣΥΝΤΗΡΗΣΗ ΚΛΙΜΑΤΙΣΤΙΚΩΝ ΜΟΝΑΔΩΝ-ΑΜΕΣΕΣ ΑΠΟΚΑΤΑΣΤΑΣΕΙΣ ΔΙΑΙΡΕΜΕΝΟΥ ΤΥΠΟΥ</t>
  </si>
  <si>
    <t>30.6262.44005</t>
  </si>
  <si>
    <t xml:space="preserve">ΣΥΝΤΗΡΗΣΗ ΑΝΕΛΚΥΣΤΗΡΩΝ ΔΗΜΟΤΙΚΩΝ ΚΤΙΡΙΩΝ </t>
  </si>
  <si>
    <t>30.6262.44006</t>
  </si>
  <si>
    <t>ΣΥΝΤΗΡΗΣΗ ΚΕΝΤΡΙΚΟΥ ΣΥΣΤΗΜΑΤΟΣ ΚΛΙΜΑΤΙΣΜΟΥ VRV/VRF  ΔΗΜΟΤΙΚΩΝ ΚΤΙΡΙΩΝ</t>
  </si>
  <si>
    <t>30.6262.44011</t>
  </si>
  <si>
    <t xml:space="preserve">ΣΥΝΤΗΡΗΣΗ ΜΟΝΙΜΩΝ ΕΓΚΑΤΑΣΤΑΣΕΩΝ ΕΝΕΡΓΗΤΙΚΗΣ ΠΥΡΟΠΡΟΣΤΑΣΙΑΣ ΔΗΜΟΤΙΚΩΝ ΚΤΙΡΙΩΝ </t>
  </si>
  <si>
    <t>30.6262.44012</t>
  </si>
  <si>
    <t>ΣΥΝΤΗΡΗΣΗ ΕΓΚΑΤΑΣΤΑΣΕΩΝ ΦΥΣΙΚΟΥ ΑΕΡΙΟΥ ΔΗΜΟΤΙΚΩΝ ΚΤΙΡΙΩΝ</t>
  </si>
  <si>
    <t>30.6262.44014</t>
  </si>
  <si>
    <t>ΣΥΝΤΗΡΗΣΗ &amp; ΕΠΙΣΚΕΥΗ ΛΟΙΠΩΝ ΜΟΝ. ΕΓΚΑΤΑΣΤΑΣΕΩΝ (ΥΠΟΣΤΑΘΜΟΙ, Η/Ζ, ΚΛΠ)</t>
  </si>
  <si>
    <t>30.6262.44015</t>
  </si>
  <si>
    <t>ΣΥΝΤΗΡΗΣΗ - ΒΑΦΗ ΙΣΤΩΝ ΦΩΤΙΣΜΟΥ</t>
  </si>
  <si>
    <t>30.6262.44017</t>
  </si>
  <si>
    <t>ΣΥΝΤΗΡΗΣΗ ΣΥΣΤΗΜΑΤΩΝ ΕΝΕΡΓΗΤΙΚΗΣ ΠΥΡΟΠΡΟΣΤΑΣΙΑΣ ΠΑΙΔΙΚΩΝ ΣΤΑΘΜΩΝ</t>
  </si>
  <si>
    <t>30.6262.44018</t>
  </si>
  <si>
    <t>ΣΥΝΤΗΡΗΣΗ Η/Μ ΕΓΚΑΤΑΣΤΑΣΕΩΝ ΑΘΛΗΤΙΚΩΝ ΧΩΡΩΝ</t>
  </si>
  <si>
    <t>30.6262.44026</t>
  </si>
  <si>
    <t>ΣΥΝΤΗΡΗΣΗ ΕΓΚΑΤΑΣΤΑΣΕΩΝ ΘΕΡΜΑΝΣΗΣ</t>
  </si>
  <si>
    <t>30.6262.44032</t>
  </si>
  <si>
    <t>ΕΠΙΣΚΕΥΗ ΦΩΤΙΣΤΙΚΩΝ</t>
  </si>
  <si>
    <t>30.6262.44033</t>
  </si>
  <si>
    <t>ΕΡΓΑΣΙΕΣ ΑΠΟΚΑΤΑΣΤΑΣΗΣ ΕΚΤΑΚΤΩΝ ΚΑΤΑΣΤΡΟΦΩΝ ΕΞΩΤΕΡΙΚΩΝ ΗΛΕΚΤΡΟΛΟΓΙΚΩΝ ΕΓΚΑΤΑΣΤΑΣΕΩΝ</t>
  </si>
  <si>
    <t>30.6262.46002</t>
  </si>
  <si>
    <t>ΕΡΓΑΣΙΕΣ ΚΑΘΑΡΙΣΜΟΥ ΜΑΡΜΑΡΙΝΩΝ ΕΠΙΦΑΝΕΙΩΝ</t>
  </si>
  <si>
    <t>30.6262.46003</t>
  </si>
  <si>
    <t>ΕΡΓΑΣΙΕΣ ΔΙΑΜΟΡΦΩΣΗΣ ΠΡΟΣΒΑΣΕΩΝ ΣΤΑ ΠΕΡΙΠΤΕΡΑ ΤΟΥ ΧΡΙΣΤΟΥΓΕΝΝΙΑΤΙΚΟΥ ΧΩΡΙΟΥ</t>
  </si>
  <si>
    <t>30.6262.47101</t>
  </si>
  <si>
    <t>ΣΥΝΤΗΡΗΣΕΙΣ  ΚΑΙ ΕΠΙΣΚΕΥΕΣ  1ης ΔΗΜΟΤΙΚΗΣ ΚΟΙΝΟΤΗΤΑ ΛΑΡΙΣΑΣ</t>
  </si>
  <si>
    <t>30.6262.47102</t>
  </si>
  <si>
    <t>ΣΥΝΤΗΡΗΣΕΙΣ  ΚΑΙ ΕΠΙΣΚΕΥΕΣ  2ης ΔΗΜΟΤΙΚΗΣ ΚΟΙΝΟΤΗΤΑ ΛΑΡΙΣΑΣ</t>
  </si>
  <si>
    <t>30.6262.47103</t>
  </si>
  <si>
    <t>ΣΥΝΤΗΡΗΣΕΙΣ  ΚΑΙ ΕΠΙΣΚΕΥΕΣ  3ης ΔΗΜΟΤΙΚΗΣ ΚΟΙΝΟΤΗΤΑ ΛΑΡΙΣΑΣ</t>
  </si>
  <si>
    <t>30.6262.47104</t>
  </si>
  <si>
    <t>ΣΥΝΤΗΡΗΣΕΙΣ  ΚΑΙ ΕΠΙΣΚΕΥΕΣ  4ης ΔΗΜΟΤΙΚΗΣ ΚΟΙΝΟΤΗΤΑ ΛΑΡΙΣΑΣ</t>
  </si>
  <si>
    <t>30.6262.47105</t>
  </si>
  <si>
    <t>ΣΥΝΤΗΡΗΣΕΙΣ  ΚΑΙ ΕΠΙΣΚΕΥΕΣ ΔΗΜΟΤΙΚΗΣ ΚΟΙΝΟΤΗΤΑ ΓΙΑΝΝΟΥΛΗΣ</t>
  </si>
  <si>
    <t>30.6262.47106</t>
  </si>
  <si>
    <t>ΣΥΝΤΗΡΗΣΕΙΣ  ΚΑΙ ΕΠΙΣΚΕΥΕΣ ΔΗΜΟΤΙΚΗΣ ΚΟΙΝΟΤΗΤΑ ΦΑΛΑΝΗΣ</t>
  </si>
  <si>
    <t>30.6262.47107</t>
  </si>
  <si>
    <t>ΣΥΝΤΗΡΗΣΕΙΣ  ΚΑΙ ΕΠΙΣΚΕΥΕΣ ΔΗΜΟΤΙΚΗΣ ΚΟΙΝΟΤΗΤΑΣ ΤΕΡΨΙΘΕΑΣ</t>
  </si>
  <si>
    <t>30.6262.47108</t>
  </si>
  <si>
    <t>ΣΥΝΤΗΡΗΣΕΙΣ  ΚΑΙ ΕΠΙΣΚΕΥΕΣ  ΤΟΠΙΚΗ  ΚΟΙΝΟΤΗΤΑ ΚΟΙΛΑΔΑΣ</t>
  </si>
  <si>
    <t>30.6262.47109</t>
  </si>
  <si>
    <t>ΣΥΝΤΗΡΗΣΕΙΣ  ΚΑΙ ΕΠΙΣΚΕΥΕΣ   ΤΟΠΙΚΗ ΚΟΙΝΟΤΗΤΑ ΕΛΕΥΘΕΡΩΝ</t>
  </si>
  <si>
    <t>30.6262.47110</t>
  </si>
  <si>
    <t>ΣΥΝΤΗΡΗΣΕΙΣ  ΚΑΙ ΕΠΙΣΚΕΥΕΣ  ΤΟΠΙΚΗ ΚΟΙΝΟΤΗΤΑ ΜΑΝΔΡΑΣ</t>
  </si>
  <si>
    <t>30.6262.47111</t>
  </si>
  <si>
    <t>ΣΥΝΤΗΡΗΣΕΙΣ  ΚΑΙ ΕΠΙΣΚΕΥΕΣ  ΤΟΠΙΚΗ ΚΟΙΝΟΤΗΤΑ ΚΟΥΤΣΟΧΕΡΟΥ</t>
  </si>
  <si>
    <t>30.6262.47112</t>
  </si>
  <si>
    <t>ΣΥΝΤΗΡΗΣΕΙΣ  ΚΑΙ ΕΠΙΣΚΕΥΕΣ  ΤΟΠΙΚΗ ΚΟΙΝΟΤΗΤΑ ΡΑΧΟΥΛΑΣ</t>
  </si>
  <si>
    <t>30.6262.47113</t>
  </si>
  <si>
    <t>ΣΥΝΤΗΡΗΣΕΙΣ  ΚΑΙ ΕΠΙΣΚΕΥΕΣ  ΤΟΠΙΚΗ ΚΟΙΝΟΤΗΤΑ ΑΜΥΓΔΑΛΕΑΣ</t>
  </si>
  <si>
    <t>30.6262.47114</t>
  </si>
  <si>
    <t>ΣΥΝΤΗΡΗΣΕΙΣ  ΚΑΙ ΕΠΙΣΚΕΥΕΣ ΤΟΠΙΚΗ ΚΟΙΝΟΤΗΤΑ ΛΟΥΤΡΟΥ</t>
  </si>
  <si>
    <t>30.6264.42001</t>
  </si>
  <si>
    <t>ΣΥΝΤΗΡΗΣΗ ΤΟΠΟΓΡΑΦΙΚΩΝ ΟΡΓΑΝΩΝ (ΔΕΚΤΙΚΟΣ ΕΝΤΑΛΜΑΤΩΝ ΠΡΟΠΛΗΡΩΜΗΣ)</t>
  </si>
  <si>
    <t>62.07.67.30</t>
  </si>
  <si>
    <t>30.6264.44002</t>
  </si>
  <si>
    <t>ΕΠΙΣΚΕΥΕΣ ΕΡΓΑΛΕΙΩΝ-ΜΗΧΑΝΗΜΑΤΩΝ</t>
  </si>
  <si>
    <t>30.6265.43001</t>
  </si>
  <si>
    <t>ΣΥΝΤΗΡΗΣΗ ΕΞΟΠΛΙΣΜΟΥ ΠΑΡΚΟΥ ΚΥΚΛΟΦΟΡΙΑΚΗΣ ΑΓΩΓΗΣ</t>
  </si>
  <si>
    <t>62.07.65.30</t>
  </si>
  <si>
    <t>30.6265.44001</t>
  </si>
  <si>
    <t xml:space="preserve">ΣΥΝΤΗΡΗΣΗ ΠΥΡΟΣΒΕΣΤΗΡΩΝ (ΑΝΑΓΟΜΩΣΕΙΣ) ΔΗΜΟΤΙΚΩΝ ΕΓΚΑΤΑΣΤΑΣΕΩΝ </t>
  </si>
  <si>
    <t>30.6266.41001</t>
  </si>
  <si>
    <t>ΑΝΑΒΑΘΜΙΣΗ ΠΡΟΓΡΑΜΜΑΤΩΝ Η/Υ (ΔΕΚΤΙΚΟΣ ΕΝΤΑΛΜΑΤΩΝ ΠΡΟΠΛΗΡΩΜΗΣ)</t>
  </si>
  <si>
    <t>62.07.66.30</t>
  </si>
  <si>
    <t>ΣΥΝΤΗΡΗΣΗ ΕΦΑΡΜΟΓΩΝ ΛΟΓΙΣΜΙΚΟΥ</t>
  </si>
  <si>
    <t>30.6266.44001</t>
  </si>
  <si>
    <t>ΣΥΝΤΗΡΗΣΗ-ΤΕΧΝΙΚΗ ΥΠΟΣΤΗΡΙΞΗ ΠΡΟΓΡΑΜΜΑΤΩΝ Η/Υ</t>
  </si>
  <si>
    <t>30.6422.40001</t>
  </si>
  <si>
    <t>64.01.22.30</t>
  </si>
  <si>
    <t>30.6422.40002</t>
  </si>
  <si>
    <t>ΑΠΟΖΗΜΙΩΣΗ ΓΙΑ ΕΞΟΔΑ ΚΙΝΗΣΗΣ ΠΡΟΣΩΠΙΠΚΟΥ ΠΡΩΗΝ ΤΥΔΚ &amp; ΚΛΠ</t>
  </si>
  <si>
    <t>30.6462.40001</t>
  </si>
  <si>
    <t>64.09.62.30</t>
  </si>
  <si>
    <t>30.6615.41001</t>
  </si>
  <si>
    <t>ΠΡΟΜΗΘΕΙΑ - ΠΑΡΑΓΩΓΗ ΕΝΤΥΠΟΥ ΥΛΙΚΟΥ ΕΚΘΕΣΙΑΚΗΣ ΥΠΟΣΤΗΡIΞΗΣ ΜΟΥΣΕΙΟΥ ΜΥΛΟΥ ΠΑΠΑ</t>
  </si>
  <si>
    <t>64.07.15.30</t>
  </si>
  <si>
    <t>30.6615.41002</t>
  </si>
  <si>
    <t>ΠΡΟΜΗΘΕΙΑ ΕΝΤΥΠΟΥ ΥΛΙΚΟΥ ΓΙΑ ΤΗΝ ΠΡΟΒΟΛΗ ΚΑΙ ΑΝΑΔΕΙΞΗ ΤΟΥ ΣΥΝΟΛΟΥ  ΤΟΥ ΕΡΓΟΥ "ΕΡΓΑΣΙΕΣ ΤΕΚΜΗΡΙΩΣΗΣ  ΣΤΟ ΑΡΧΑΙΟ ΘΕΑΤΡΟ ΛΑΡΙΣΑΣ"</t>
  </si>
  <si>
    <t>30.6634.40001</t>
  </si>
  <si>
    <t>64.08.34.30</t>
  </si>
  <si>
    <t>YΛΙΚΑ ΚΑΘΑΡΙΟΤΗΤΑΣ-ΕΥΠΡΕΠΙΣΜΟΥ ΤΕΧΝΙΚΩΝ ΕΡΓΩΝ</t>
  </si>
  <si>
    <t>30.6661.44002</t>
  </si>
  <si>
    <t>ΠΡΟΜΗΘΕΙΑ ΗΛΕΚΤΡΟΛΟΓΙΚΩΝ ΥΛΙΚΩΝ ΓΙΑ ΣΥΝΤΗΡΗΣΕΙΣ ΚΤΙΡΙΩΝ ΔΗΜΟΤΙΚΗΣ ΕΝΟΤΗΤΑΣ ΛΑΡΙΣΑΣ</t>
  </si>
  <si>
    <t>30.6661.44006</t>
  </si>
  <si>
    <t>ΠΡΟΜΗΘΕΙΑ ΥΔΡΑΥΛΙΚΩΝ ΥΛΙΚΩΝ ΓΙΑ ΤΗΝ ΣΥΝΤΗΡΗΣΗ ΚΑΙ ΕΠΙΣΚΕΥΗ ΚΤΙΡΙΩΝ</t>
  </si>
  <si>
    <t>30.6661.44007</t>
  </si>
  <si>
    <t>ΠΡΟΜΗΘΕΙΑ ΗΛΕΚΤΡΟΛΟΓΙΚΩΝ ΥΛΙΚΩΝ ΓΙΑ ΣΥΝΤΗΡΗΣΕΙΣ  ΚΤΙΡΙΩΝ ΔΗΜΟΤΙΚΗΣ ΕΝΟΤΗΤΑΣ ΓΙΑΝΝΟΥΛΗΣ</t>
  </si>
  <si>
    <t>30.6661.44008</t>
  </si>
  <si>
    <t>ΠΡΟΜΗΘΕΙΑ ΗΛΕΚΤΡΟΛΟΓΙΚΩΝ ΥΛΙΚΩΝ ΓΙΑ ΣΥΝΤΗΡΗΣΕΙΣ  ΚΤΙΡΙΩΝ ΔΗΜΟΤΙΚΗΣ ΕΝΟΤΗΤΑΣ ΚΟΙΛΑΔΑΣ</t>
  </si>
  <si>
    <t>30.6661.44011</t>
  </si>
  <si>
    <t>ΠΡΟΜΗΘΕΙΑ ΕΞΕΙΔΙΚΕΥΜΕΝΟΥ ΗΛΕΚΤΡΟΛΟΓΙΚΟΥ ΥΛΙΚΟΥ  ΕΙΔΙΚΩΝ ΕΓΚΑΤΑΣΤΑΣΕΩΝ ΕΚΤΑΚΤΩΝ ΑΝΑΓΚΩΝ (ΔΕΠ)</t>
  </si>
  <si>
    <t>30.6661.46002</t>
  </si>
  <si>
    <t xml:space="preserve">ΠΡΟΜΗΘΕΙΑ ΧΡΩΜΑΤΩΝ </t>
  </si>
  <si>
    <t>30.6661.46003</t>
  </si>
  <si>
    <t xml:space="preserve">ΠΡΟΜΗΘΕΙΑ ΟΙΚΟΔΟΜΙΚΩΝ ΥΛΙΚΩΝ </t>
  </si>
  <si>
    <t>30.6662.41005</t>
  </si>
  <si>
    <t>ΠΡΟΜΗΘΕΙΑ ΚΑΙ ΤΟΠΟΘΕΤΗΣΗ ΥΛΙΚΩΝ ΓΙΑ ΠΕΡΙΦΡΑΞΗ ΣΤΗ Δ.Κ ΚΟΙΛΑΔΑΣ</t>
  </si>
  <si>
    <t>30.6662.41006</t>
  </si>
  <si>
    <t>ΠΡΟΜΗΘΕΙΑ ΚΑΙ ΤΟΠΟΘΕΤΗΣΗ ΠΕΡΙΦΡΑΞΗΣ ΣΤΟ ΕΘΙΑΓΕ</t>
  </si>
  <si>
    <t>30.6662.42001</t>
  </si>
  <si>
    <t>ΠΡΟΜΗΘΕΙΑ ΑΝΑΛΩΣΙΜΩΝ ΥΛΙΚΩΝ ΟΔΟΠΟΙΪΑΣ (ΔΕΚΤΙΚΟΣ ΕΝΤΑΛΜΑΤΩΝ ΠΡΟΠΛΗΡΩΜΗΣ)</t>
  </si>
  <si>
    <t>30.6662.43005</t>
  </si>
  <si>
    <t>ΠΡΟΜΗΘΕΙΕΣ ΥΛΙΚΩΝ ΣΥΝΤΗΡΗΣΗΣ &amp; ΕΠΙΣΚΕΥΗΣ (ΔΕΚΤΙΚΟΣ ΕΝΤΑΛΜΑΤΩΝ ΠΡΟΠΛΗΡΩΜΗΣ)</t>
  </si>
  <si>
    <t>30.6662.43006</t>
  </si>
  <si>
    <t>ΠΡΟΜΗΘΕΙΑ ΥΛΙΚΩΝ ΟΡΙΖΟΝΤΙΑΣ ΣΗΜΑΝΣΗΣ</t>
  </si>
  <si>
    <t>30.6662.44005</t>
  </si>
  <si>
    <t>ΠΡΟΜΗΘΕΙΑ ΥΛΙΚΩΝ ΓΙΑ ΤΗΝ ΣΥΝΤΗΡΗΣΗ ΥΔΡΑΥΛΙΚΩΝ ΚΟΙΝΟΧΡΗΣΤΩΝ ΧΩΡΩΝ</t>
  </si>
  <si>
    <t>62.17.36.00</t>
  </si>
  <si>
    <t>Σ-Ε ΛΟΙΠΩΝ ΜΟΝΙΜΩΝ ΕΓΚΑΤΑΣΤΑΣΕΩΝ ΚΟΙΝΗΣ ΧΡΗΣΗΣ</t>
  </si>
  <si>
    <t>30.6662.44010</t>
  </si>
  <si>
    <t xml:space="preserve">ΠΡΟΜΗΘΕΙΑ ΥΔΡΑΥΛΙΚΩΝ ΥΛΙΚΩΝ ΓΙΑ ΤΗΝ ΣΥΝΤΗΡΗΣΗ ΚΑΙ ΕΠΙΣΚΕΥΗ ΛΟΙΠΩΝ ΕΓΚΑΤΑΣΤΑΣΕΩΝ </t>
  </si>
  <si>
    <t>30.6662.44011</t>
  </si>
  <si>
    <t>ΠΡΟΜΗΘΕΙΑ ΜΙΚΡΟΫΛΙΚΩΝ ΚΛΙΜΑΤΙΣΤΙΚΩΝ</t>
  </si>
  <si>
    <t>30.6662.44012</t>
  </si>
  <si>
    <t>ΠΡΟΜΗΘΕΙΑ ΥΛΙΚΩΝ-ΚΑΡΤΩΝ ΤΗΛ.ΚΕΝΤΡΟΥ</t>
  </si>
  <si>
    <t>30.6662.44013</t>
  </si>
  <si>
    <t>ΠΡΟΜΗΘΕΙΑ ΚΑΛΩΔΙΩΝ ΓΙΑ ΤΑ ΥΠΟΓΕΙΑ ΔΙΚΤΥΑ</t>
  </si>
  <si>
    <t>30.6662.44014</t>
  </si>
  <si>
    <t>ΠΡΟΜΗΘΕΙΑ ΗΛΕΚΤΡΟΛΟΓΙΚΩΝ ΥΛΙΚΩΝ ΓΙΑ ΣΥΝΤΗΡΗΣΕΙΣ Κ.Χ ΚΑΙ ΔΗΜΟΤΙΚΟΥ ΦΩΤΙΣΜΟΥ ΔΗΜΟΤΙΚΗΣ ΕΝΟΤΗΤΑΣ ΛΑΡΙΣΑΣ</t>
  </si>
  <si>
    <t>30.6662.44015</t>
  </si>
  <si>
    <t>ΠΡΟΜΗΘΕΙΑ ΗΛΕΚΤΡΟΛΟΓΙΚΩΝ ΥΛΙΚΩΝ ΓΙΑ ΣΥΝΤΗΡΗΣΕΙΣ Κ.Χ ΚΑΙ ΔΗΜΟΤΙΚΟΥ ΦΩΤΙΣΜΟΥ ΔΗΜΟΤΙΚΗΣ ΕΝΟΤΗΤΑΣ ΓΙΑΝΝΟΥΛΗΣ</t>
  </si>
  <si>
    <t>62.17.35.00</t>
  </si>
  <si>
    <t>Σ-Ε ΕΓΚΑΤΑΣΤΑΣΕΩΝ ΗΛΕΚΤΡΟΦΩΤΙΣΜΟΥ ΚΟΙΝΗΣ ΧΡΗΣΗΣ</t>
  </si>
  <si>
    <t>30.6662.44016</t>
  </si>
  <si>
    <t>ΠΡΟΜΗΘΕΙΑ ΗΛΕΚΤΡΟΛΟΓΙΚΩΝ ΥΛΙΚΩΝ ΓΙΑ ΣΥΝΤΗΡΗΣΕΙΣ Κ.Χ ΚΑΙ ΔΗΜΟΤΙΚΟΥ ΦΩΤΙΣΜΟΥ ΔΗΜΟΤΙΚΗΣ ΕΝΟΤΗΤΑΣ ΚΟΙΛΑΔΑΣ</t>
  </si>
  <si>
    <t>30.6662.46012</t>
  </si>
  <si>
    <t>ΠΡΟΜΗΘΕΙΑ ΥΛΙΚΩΝ ΓΙΑ ΤΗΝ ΣΥΝΤΗΡΗΣΗ ΚΟΙΝΟΧΡΗΣΤΩΝ ΧΩΡΩΝ</t>
  </si>
  <si>
    <t>30.6662.46013</t>
  </si>
  <si>
    <t>ΠΡΟΜΗΘΕΙΑ ΥΛΙΚΩΝ ΓΙΑ ΤΗΝ ΣΥΝΤΗΡΗΣΗ ΚΑΙ ΕΠΙΣΚΕΥΗ ΑΣΦΑΛΤΙΚΩΝ ΟΔΟΣΤΡΩΜΑΤΩΝ</t>
  </si>
  <si>
    <t>30.6662.46016</t>
  </si>
  <si>
    <t>ΠΡΟΜΗΘΕΙΑ ΕΞΑΡΤΗΜΑΤΩΝ ΠΑΙΔΙΚΩΝ ΧΑΡΩΝ</t>
  </si>
  <si>
    <t>30.6662.46017</t>
  </si>
  <si>
    <t xml:space="preserve">ΠΡΟΜΗΘΕΙΑ ΚΑΘΙΣΤΙΚΩΝ </t>
  </si>
  <si>
    <t>30.6672.43002</t>
  </si>
  <si>
    <t>ΠΡΟΜΗΘΕΙΑ ΥΛΙΚΩΝ ΛΕΙΤΟΥΡΓΙΑΣ ΠΑΡΚΟΜΕΤΡΩΝ</t>
  </si>
  <si>
    <t>62.07.64.30</t>
  </si>
  <si>
    <t>30.6672.44001</t>
  </si>
  <si>
    <t>ΠΡΟΜΗΘΕΙΑ ΔΙΑΦΟΡΩΝ ΕΡΓΑΛΕΙΩΝ</t>
  </si>
  <si>
    <t>30.6672.46001</t>
  </si>
  <si>
    <t>ΠΡΟΜΗΘΕΙΑ ΕΞΑΡΤΗΜΑΤΩΝ &amp; ΑΝΤΑΛΛΑΚΤΙΚΩΝ ΜΗΧΑΝΗΜΑΤΩΝ</t>
  </si>
  <si>
    <t>30.6672.46002</t>
  </si>
  <si>
    <t>ΠΡΟΜΗΘΕΙΑ  ΕΡΓΑΛΕΙΩΝ</t>
  </si>
  <si>
    <t>30.6699.43001</t>
  </si>
  <si>
    <t xml:space="preserve">ΠΡΟΜΗΘΕΙΕΣ ΑΝΑΛΩΣΙΜΩΝ ΤΜΗΜΑΤΟΣ ΚΥΚΛΟΦΟΡΙΑΚΩΝ ΡΥΘΜΙΣΕΩΝ </t>
  </si>
  <si>
    <t>30.6699.46001</t>
  </si>
  <si>
    <t>ΠΡΟΜΗΘΕΙΑ ΑΛΑΤΙΟΥ</t>
  </si>
  <si>
    <t>64.08.82.00</t>
  </si>
  <si>
    <t>ΛΟΙΠΑ YΛΙΚΑ  ΑΜΕΣΗΣ ΑΝΑΛΩΣΗΣ ΟΙΚ.ΔΙΟΙΚ.ΥΠΗΡΕΣΙΩΝ</t>
  </si>
  <si>
    <t>30.6699.46002</t>
  </si>
  <si>
    <t>ΠΡΟΜΗΘΕΙΑ ΛΟΙΠΟΥ ΕΞΟΠΛΙΣΜΟΥ(ΔΕΚΤΙΚΟΣ ΕΝΤΑΛΜΑΤΩΝ ΠΡΟΠΛΗΡΩΜΗΣ)</t>
  </si>
  <si>
    <t>30.6699.46003</t>
  </si>
  <si>
    <t xml:space="preserve">ΠΡΟΜΗΘΕΙΑ ΜΙΚΡΟΫΛΙΚΩΝ </t>
  </si>
  <si>
    <t>ΣΥΝΟΛΟ ΥΠΗΡΕΣΙΑΣ 30</t>
  </si>
  <si>
    <t>ΥΠΗΡΕΣΙΑ : 35 Υπηρεσίες πρασίνου</t>
  </si>
  <si>
    <t>35.6011.50001</t>
  </si>
  <si>
    <t>60.01.11.35</t>
  </si>
  <si>
    <t>ΤΑΚΤΙΚΕΣ ΑΠΟΔΟΧΕΣ-ΠΡΑΣΙΝΟΥ</t>
  </si>
  <si>
    <t>35.6012.50001</t>
  </si>
  <si>
    <t>60.01.12.35</t>
  </si>
  <si>
    <t>AΠΟΖΗΜ-YΠΕΡΩΡ.ΕΡΓΑΣ.NΥΚΤ-EΞΑΙΡ-ΠΡΑΣΙΝΟΥ</t>
  </si>
  <si>
    <t>35.6021.50001</t>
  </si>
  <si>
    <t>60.02.21.35</t>
  </si>
  <si>
    <t>ΤΑΚΤΙΚΕΣ ΑΠΟΔΟΧΕΣ ΥΠΑΛ.ΑΟΡΙΣΤΟΥ ΧΡ- ΠΡΑΣΙΝΟΥ</t>
  </si>
  <si>
    <t>35.6022.50001</t>
  </si>
  <si>
    <t>60.02.22.35</t>
  </si>
  <si>
    <t>35.6041.50001</t>
  </si>
  <si>
    <t>60.04.41.35</t>
  </si>
  <si>
    <t>35.6051.50006</t>
  </si>
  <si>
    <t>60.05.51.35</t>
  </si>
  <si>
    <t>ΕΡΓΟΔΟΤΙΚΕΣ ΕΙΣΦΟΡΕΣ ΜΟΝΙΜΟΥ ΠΡΟΣΩΠΙΚΟΥ-ΠΡΑΣΙΝΟΥ</t>
  </si>
  <si>
    <t>35.6052.50006</t>
  </si>
  <si>
    <t>60.05.52.35</t>
  </si>
  <si>
    <t>ΕΡΓΟΔΟΤΙΚΕΣ ΕΙΣΦΟΡΕΣ ΑΟΡΙΣΤΟΥ ΧΡΟΝΟΥ-ΠΡΑΣΙΝΟΥ</t>
  </si>
  <si>
    <t>35.6054.50003</t>
  </si>
  <si>
    <t>60.05.54.35</t>
  </si>
  <si>
    <t>ΕΡΓΟΔΟΤΙΚΕΣ ΕΙΣΦΟΡΕΣ ΕΚΤΑΚΤΟΥ ΠΡΟΣΩΠ.-ΠΡΑΣΙΝΟΥ</t>
  </si>
  <si>
    <t>35.6054.50006</t>
  </si>
  <si>
    <t>35.6063.50001</t>
  </si>
  <si>
    <t>60.06.63.35</t>
  </si>
  <si>
    <t>ΛΟΙΠΕΣ ΠΑΡΟΧΕΣ ΣΕ ΕΙΔΟΣ ΓΕΩΤΕΧΝ.ΥΠΗΡΕΣ.</t>
  </si>
  <si>
    <t>35.6063.50002</t>
  </si>
  <si>
    <t>35.6063.50003</t>
  </si>
  <si>
    <t>35.6063.50004</t>
  </si>
  <si>
    <t>35.6117.50001</t>
  </si>
  <si>
    <t>ΣΥΜΒΑΣΕΙΣ ΕΡΓΟΥ (ΥΠ.ΠΡ.)</t>
  </si>
  <si>
    <t>61.00.17.35</t>
  </si>
  <si>
    <t>35.6117.50003</t>
  </si>
  <si>
    <t>ΜΙΚΡΟΒΙΟΛΟΓΙΚΕΣ ΕΞΕΤΑΣΕΙΣ ΣΤΟ ΚΥΝΟΚΟΜΕΙΟ</t>
  </si>
  <si>
    <t>35.6117.50007</t>
  </si>
  <si>
    <t>ΜΙΣΘΩΣΗ ΜΗΧΑΝΗΜΑΤΟΣ ΤΥΠΟΥ JCB &amp; ΦΟΡΤΗΓΟΥ ΓΙΑ ΤΗΝ ΑΠΟΚΟΜΙΔΗ ΒΛΑΣΤΗΣΗΣ</t>
  </si>
  <si>
    <t>35.6233.50001</t>
  </si>
  <si>
    <t>ΜΙΣΘΩΣΕΙΣ ΧΩΜΑΤΟΥΡΓ. ΜΗΧΑΝΗΜΑΤΩΝ</t>
  </si>
  <si>
    <t>62.04.33.35</t>
  </si>
  <si>
    <t>35.6233.50002</t>
  </si>
  <si>
    <t>ΜΙΣΘΩΣΕΙΣ ΚΑΛΑΘΟΦΟΡΩΝ</t>
  </si>
  <si>
    <t>62.04.35.35</t>
  </si>
  <si>
    <t>ΜΙΣΘΩΜΑΤΑ ΕΠΙΠΛΩΝ &amp; ΛΟΙΠΟΥ ΕΞΟΠΛΙΣΜΟΥ</t>
  </si>
  <si>
    <t>35.6262.50005</t>
  </si>
  <si>
    <t>ΣΥΝΤΗΡΗΣΗ &amp; ΕΠΙΣΚΕΥΗ ΚΛΟΥΒΙΩΝ  ΚΥΝΟΚΟΜΕΙΟΥ</t>
  </si>
  <si>
    <t>35.6262.50008</t>
  </si>
  <si>
    <t>ΑΦΑΙΡΕΣΗ ΕΠΙΚΙΝΔΥΝΩΝ ΔΕΝΔΡΩΝ</t>
  </si>
  <si>
    <t>35.6262.50009</t>
  </si>
  <si>
    <t xml:space="preserve">ΑΠΟΨΙΛΩΣΗ-ΑΠΑΚΑΝΘΩΣΗ ΧΕΡΣΩΝ ΕΠΙΦΑΝΕΙΩΝ </t>
  </si>
  <si>
    <t>35.6262.50010</t>
  </si>
  <si>
    <t>ΑΠΟΛΥΜΑΝΣΗ ΚΤΙΡΙΩΝ ΚΑΙ ΠΕΡΙΒΑΛΛΟΝΤΑ ΧΩΡΟΥ ΚΥΝΟΚΟΜΕΙΟΥ</t>
  </si>
  <si>
    <t>62.07.61.35</t>
  </si>
  <si>
    <t>ΣΥΝΤΗΡΗΣΗ &amp; ΕΠΙΣΚΕΥΗ ΚΤΙΡΙΩΝ, ΑΚΙΝΗΤΩΝ-ΠΡΑΣΙΝΟΥ</t>
  </si>
  <si>
    <t>35.6262.50012</t>
  </si>
  <si>
    <t xml:space="preserve">ΕΚΡΙΖΩΣΗ ΠΡΕΜΝΩΝ </t>
  </si>
  <si>
    <t>35.6262.50016</t>
  </si>
  <si>
    <t>ΠΥΡΟΠΡΟΣΤΑΣΙΑ ΠΕΡΙΑΣΤΙΚΟΥ ΠΡΑΣΙΝΟΥ</t>
  </si>
  <si>
    <t>35.6262.50017</t>
  </si>
  <si>
    <t>ΕΠΑΝΑΚΑΤΑΣΚΕΥΗ ΑΡΔΕΥΤΙΚΩΝ ΔΗΜΟΤΙΚΗΣ ΚΟΙΝΟΤΗΤΑΣ ΦΑΛΑΝΗΣ</t>
  </si>
  <si>
    <t>35.6262.50018</t>
  </si>
  <si>
    <t>ΕΠΑΝΑΚΑΤΑΣΚΕΥΗ ΑΡΔΕΥΤΙΚΩΝ ΔΗΜΟΤΙΚΗΣ ΚΟΙΝΟΤΗΤΑΣ ΚΟΙΛΑΔΑΣ</t>
  </si>
  <si>
    <t>35.6262.50019</t>
  </si>
  <si>
    <t>ΕΠΑΝΑΚΑΤΑΣΚΕΥΗ ΑΡΔΕΥΤΙΚΩΝ ΔΗΜΟΤΙΚΗΣ ΚΟΙΝΟΤΗΤΑΣ ΕΛΕΥΘΕΡΩΝ</t>
  </si>
  <si>
    <t>35.6262.50021</t>
  </si>
  <si>
    <t>ΕΠΑΝΑΚΑΤΑΣΚΕΥΗ ΑΡΔΕΥΤΙΚΩΝ ΣΥΣΤΗΜΑΤΩΝ ΔΗΜΟΤΙΚΩΝ ΚΟΙΝΟΤΗΤΩΝ ΦΑΛΑΝΗΣ-ΕΛΕΥΘΕΡΕ</t>
  </si>
  <si>
    <t>35.6262.50024</t>
  </si>
  <si>
    <t>ΕΠΙΣΚΕΥΗ ΚΕΝΤΡΙΚΟΥ ΕΛΕΓΧΟΥ ΑΡΔΕΥΣΗΣ</t>
  </si>
  <si>
    <t>35.6262.50025</t>
  </si>
  <si>
    <t>ΑΠΟΨΙΛΩΣΗ ΑΠΑΚΑΝΘΩΣΗ ΜΕ ΤΗ ΧΡΗΣΗ ΜΕΓΑΛΟΥ ΓΕΩΡΓΙΚΟΥ ΕΛΚΥΣΤΗΡΑ</t>
  </si>
  <si>
    <t>35.6263.50001</t>
  </si>
  <si>
    <t>62.07.63.35</t>
  </si>
  <si>
    <t>ΣΥΝΤΗΡΗΣΗ-ΕΠΙΣΚΕΥΗ ΜΕΤΑΦ.ΜΕΣΩΝ ΠΡΑΣΙΝΟΥ</t>
  </si>
  <si>
    <t>35.6264.50001</t>
  </si>
  <si>
    <t>ΠΡΟΜΗΘΕΙΑ ΔΥΟ ΚΙΝΗΤΗΡΩΝ ΓΙΑ ΧΟΡΤΟΚΟΠΤΙΚΑ ETESIA</t>
  </si>
  <si>
    <t>62.07.64.35</t>
  </si>
  <si>
    <t>35.6264.50003</t>
  </si>
  <si>
    <t>ΣΥΝΤΗΡΗΣΗ ΜΕΓΑΛΩΝ &amp; ΜΙΚΡΩΝ ΚΗΠΟΤΕΧΝΙΚΩΝ ΜΗΧΑΝΗΜΑΤΩΝ (ΔΕΚΤΙΚΟΣ ΕΝΤΑΛΜΑΤΩΝ ΠΡΟΠΛΗΡΩΜΗΣ)</t>
  </si>
  <si>
    <t>35.6265.50001</t>
  </si>
  <si>
    <t>ΣΥΝΤΗΡΗΣΗ ΛΟΙΠΟΥ ΕΞΟΠΛΙΣΜΟΥ</t>
  </si>
  <si>
    <t>62.07.65.35</t>
  </si>
  <si>
    <t>35.6266.50001</t>
  </si>
  <si>
    <t>62.07.66.35</t>
  </si>
  <si>
    <t>35.6272.50001</t>
  </si>
  <si>
    <t>ΛΟΙΠΕΣ ΔΑΠΑΝΕΣ ΓΙΑ ΑΡΔΕΥΣΗ</t>
  </si>
  <si>
    <t>62.98.72.35</t>
  </si>
  <si>
    <t>ΛΟΙΠΕΣ ΔΑΠΑΝΕΣ ΓΙΑ ΑΔΡΕΥΣΗ</t>
  </si>
  <si>
    <t>35.6279.50001</t>
  </si>
  <si>
    <t>ΛΟΙΠΕΣ    ΔΑΠΑΝΕΣ ΓΙΑ ΥΔΡΕΥΣΗ,ΑΡΔΕΥΣΗ,ΦΩΤΙΣΜΟ,ΚΑΘΑΡΙΟΤΗΤΑ</t>
  </si>
  <si>
    <t>62.98.79.35</t>
  </si>
  <si>
    <t>35.6414.50001</t>
  </si>
  <si>
    <t>64.00.14.35</t>
  </si>
  <si>
    <t>MΕΤΑΦΟΡΙΚΑ ΕΝ ΓΕΝΕΙ ΠΡΑΣΙΝΟΥ</t>
  </si>
  <si>
    <t>35.6422.50001</t>
  </si>
  <si>
    <t>64.01.22.35</t>
  </si>
  <si>
    <t>35.6462.50001</t>
  </si>
  <si>
    <t>64.09.62.35</t>
  </si>
  <si>
    <t>35.6613.50001</t>
  </si>
  <si>
    <t>35.6614.50001</t>
  </si>
  <si>
    <t>35.6615.50001</t>
  </si>
  <si>
    <t>ΠΡΟΜΗΘΕΙΑ ΔΙΑΦΗΜΙΣΤΙΚΩΝ ΦΥΛΛΑΔΙΩΝ</t>
  </si>
  <si>
    <t>64.07.15.35</t>
  </si>
  <si>
    <t>35.6631.50001</t>
  </si>
  <si>
    <t>35.6635.50001</t>
  </si>
  <si>
    <t xml:space="preserve">ΠΡΟΜΗΘΕΙΑ ΠΛΑΣΤΙΚΩΝ ΣΑΚΩΝ ΑΠΟΡΡΙΜΑΤΩΝ </t>
  </si>
  <si>
    <t>35.6641.50001</t>
  </si>
  <si>
    <t>ΠΡΟΜΗΘΕΙΑ ΚΑΥΣΙΜΩΝ ΚΑΙ ΛΙΠΑΝΤΙΚΩΝ ΓΙΑ ΚΙΝΗΣΗ ΜΕΤΑΦΟΡΙΚΩΝ ΜΕΣΩΝ</t>
  </si>
  <si>
    <t>35.6641.50002</t>
  </si>
  <si>
    <t>35.6643.50002</t>
  </si>
  <si>
    <t>62.98.02.35</t>
  </si>
  <si>
    <t>35.6643.50003</t>
  </si>
  <si>
    <t>ΠΡΟΜΗΘΕΙΑ ΠΕΤΡΕΛΑΙΟΥ ΓΙΑ ΘΕΡΜΑΝΣΗ ΚΥΝΟΚΟΜΕΙΟΥ</t>
  </si>
  <si>
    <t>35.6661.50001</t>
  </si>
  <si>
    <t>ΠΡΟΜΗΘΕΙΑ ΕΙΔΩΝ ΑΣΦΑΛΕΙΑΣ (ΚΛΕΙΔΙΑ - ΚΛΕΙΔΑΡΙΕΣ)</t>
  </si>
  <si>
    <t>35.6661.50003</t>
  </si>
  <si>
    <t>ΥΛΙΚΑ ΣΥΝΤΗΡΗΣΗΣ &amp; ΕΠΙΣΚΕΥΗΣ ΚΤΙΡΙΩΝ ΚΥΝΟΚΟΜΕΙΟΥ</t>
  </si>
  <si>
    <t>35.6661.50004</t>
  </si>
  <si>
    <t xml:space="preserve">ΥΛΙΚΑ ΣΥΝΤΗΡΗΣΗΣ &amp; ΕΠΙΣΚΕΥΗΣ ΚΤΙΡΙΩΝ </t>
  </si>
  <si>
    <t>35.6662.50001</t>
  </si>
  <si>
    <t>35.6662.50002</t>
  </si>
  <si>
    <t>ΠΡΟΜΗΘΕΙΑ ΣΩΛΗΝΩΝ ΑΡΔΕΥΣΗΣ-ΣΥΝΔ.ΕΞΑΡΤΗΜΑΤΩΝ</t>
  </si>
  <si>
    <t>35.6662.50003</t>
  </si>
  <si>
    <t xml:space="preserve">ΠΡΟΜΗΘΕΙΑ ΣΤΟΙΧΕΙΩΝ ΣΤΗΡΙΞΗΣ ΦΥΤΩΝ </t>
  </si>
  <si>
    <t>35.6662.50007</t>
  </si>
  <si>
    <t>ΠΡΟΜΗΘΕΙΑ ΥΛΙΚΩΝ ΣΙΔΗΡΟΥ</t>
  </si>
  <si>
    <t>35.6662.50010</t>
  </si>
  <si>
    <t xml:space="preserve">ΠΡΟΜΗΘΕΙΑ ΛΑΣΤΙΧΟΥ ΠΟΤΙΣΜΑΤΟΣ - ΜΙΣΙΝΕΖΑ </t>
  </si>
  <si>
    <t>35.6662.50012</t>
  </si>
  <si>
    <t xml:space="preserve">ΠΡΟΜΗΘΕΙΑ ΥΛΙΚΩΝ ΠΕΡΙΦΡΑΞΗΣ </t>
  </si>
  <si>
    <t>35.6662.50013</t>
  </si>
  <si>
    <t>ΠΡΟΜΗΘΕΙΑ ΑΝΤΛΙΩΝ ΑΡΔΕΥΣΗΣ</t>
  </si>
  <si>
    <t>35.6662.50014</t>
  </si>
  <si>
    <t xml:space="preserve">ΠΡΟΜΗΘΕΙΑ ΠΛΑΣΤΙΚΩΝ  ΦΡΕΑΤΙΩΝ </t>
  </si>
  <si>
    <t>35.6662.50015</t>
  </si>
  <si>
    <t>ΠΡΟΜΗΘΕΙΑ ΤΣΙΜΕΝΤΕΝΙΩΝ ΦΡΕΑΤΙΩΝ</t>
  </si>
  <si>
    <t>35.6671.50001</t>
  </si>
  <si>
    <t>35.6671.50002</t>
  </si>
  <si>
    <t>ΑΝΤΑΛΛΑΚΤΙΚΑ ΜΕΤΑΦΟΡΙΚΩΝ ΜΕΣΩΝ (ΔΕΚΤΙΚΟΣ ΕΝΤΑΛΜΑΤΩΝ ΠΡΟΠΛΗΡΩΜΗΣ)</t>
  </si>
  <si>
    <t>35.6672.50001</t>
  </si>
  <si>
    <t>ΑΝΤΑΛΛΑΚΤΙΚΑ ΜΕΓΑΛΩΝ ΜΗΧΑΝΗΜΑΤΩΝ (ΔΕΚΤΙΚΟΣ ΕΝΤΑΛΜΑΤΩΝ ΠΡΟΠΛΗΡΩΜΗΣ)</t>
  </si>
  <si>
    <t>35.6672.50002</t>
  </si>
  <si>
    <t xml:space="preserve">ΑΝΤΑΛΛΑΚΤΙΚΑ ΛΟΙΠΩΝ ΜΗΧΑΝΗΜΑΤΩΝ </t>
  </si>
  <si>
    <t>35.6672.50003</t>
  </si>
  <si>
    <t>ΠΡΟΜΗΘΕΙΑ ΜΙΚΡΟΕΡΓΑΛΕΙΩΝ ΚΑΙ ΛΟΙΠΟΥ ΕΞΟΠΛΙΣΜΟΥ</t>
  </si>
  <si>
    <t>35.6681.50001</t>
  </si>
  <si>
    <t>ΠΡΟΜΗΘΕΙΑ ΦΑΡΜΑΚΩΝ ΓΙΑ ΤΗΝ ΑΝΤΙΜΕΤΩΠΙΣΗ ΤΗΣ ΛΕΙΣΜΑΝΙΑΣΗΣ</t>
  </si>
  <si>
    <t>25.10.27</t>
  </si>
  <si>
    <t>KΤΗΝΙΑΤΡΙΚΟ ΥΛΙΚΟ</t>
  </si>
  <si>
    <t>35.6692.50001</t>
  </si>
  <si>
    <t>ΠΡΟΜΗΘΕΙΑ ΣΠΟΡΩΝ-ΦΥΤΩΝ-ΔΕΝΔΡΥΛΙΩΝ</t>
  </si>
  <si>
    <t>25.10.21</t>
  </si>
  <si>
    <t>ΠΡΟΜ.ΣΠΟΡΩΝ,ΦΥΤΩΝ  ΔΕΝΔΡΥΛΙΩΝ</t>
  </si>
  <si>
    <t>35.6692.50003</t>
  </si>
  <si>
    <t>ΠΡΟΜΗΘΕΙΑ ΥΛΙΚΩΝ ΠΑΡΑΓΩΓΗΣ ΦΥΤΩΡΙΑΚΟΥ ΥΛΙΚΟΥ</t>
  </si>
  <si>
    <t>35.6692.50004</t>
  </si>
  <si>
    <t>ΠΡΟΜΗΘΕΙΑ ΕΤΟΙΜΟΥ ΧΛΟΟΤΑΠΗΤΑ</t>
  </si>
  <si>
    <t>35.6692.50005</t>
  </si>
  <si>
    <t>ΠΡΟΜΗΘΕΙΑ ΣΠΟΡΩΝ ΧΛΟΟΤΑΠΗΤΑ</t>
  </si>
  <si>
    <t>35.6692.50008</t>
  </si>
  <si>
    <t>ΛΟΙΠΕΣ ΠΡΟΜΗΘΕΙΕΣ ΑΝΑΛΩΣΙΜΩΝ ΚΗΠΟΥΡΙΚΩΝ ΥΛΙΚΩΝ</t>
  </si>
  <si>
    <t>35.6692.50009</t>
  </si>
  <si>
    <t>ΠΡΟΜΗΘΕΙΑ ΕΠΟΧΙΑΚΩΝ ΑΝΘΟΦΥΤΩΝ</t>
  </si>
  <si>
    <t>35.6692.50010</t>
  </si>
  <si>
    <t>ΠΡΟΜΗΘΕΙΑ ΦΥΓΟΚΕΝΤΡΟΥ ΚΑΙ ΠΑΡΕΛΚΟΜΕΝΩΝ ΕΙΔΩΝ</t>
  </si>
  <si>
    <t>35.6692.50011</t>
  </si>
  <si>
    <t>ΠΡΟΜΗΘΕΙΑ ΕΙΔΙΚΩΝ ΦΥΤΩΝ</t>
  </si>
  <si>
    <t>35.6693.50001</t>
  </si>
  <si>
    <t>ΠΡΟΜΗΘΕΙΑ ΦΥΤΟΠΑΘΟΛΟΓΙΚΟΥ ΥΛΙΚΟΥ</t>
  </si>
  <si>
    <t>25.10.28</t>
  </si>
  <si>
    <t>ΦΥΤΟΠΑΘΟΛΟΓΙΚΟ ΥΛΙΚΟ</t>
  </si>
  <si>
    <t>35.6693.50002</t>
  </si>
  <si>
    <t>ΠΡΟΜΗΘΕΙΑ ΛΙΠΑΣΜΑΤΩΝ &amp; ΠΕΡΛΙΤΗ</t>
  </si>
  <si>
    <t>35.6693.50003</t>
  </si>
  <si>
    <t>ΠΡΟΜΗΘΕΙΑ ΟΡΓΑΝΙΚΩΝ ΥΛΙΚΩΝ</t>
  </si>
  <si>
    <t>35.6699.50001</t>
  </si>
  <si>
    <t>ΑΓΟΡΑ ΖΩΟΤΡΟΦΩΝ ΚΥΝΟΚΟΜΕΙΟΥ</t>
  </si>
  <si>
    <t>35.6699.50002</t>
  </si>
  <si>
    <t>ΑΝΑΛΩΣΙΜΑ ΚΥΝΟΚΟΜΕΙΟΥ</t>
  </si>
  <si>
    <t>35.6699.50003</t>
  </si>
  <si>
    <t>ΣΥΝΟΛΟ ΥΠΗΡΕΣΙΑΣ 35</t>
  </si>
  <si>
    <t>ΥΠΗΡΕΣΙΑ : 40 Υπηρεσία Πολεοδομίας</t>
  </si>
  <si>
    <t>40.6011.60001</t>
  </si>
  <si>
    <t>60.01.11.40</t>
  </si>
  <si>
    <t>ΤΑΚΤΙΚΕΣ ΑΠΟΔΟΧΕΣ-ΠΟΛΕΟΔΟΜΙΑΣ</t>
  </si>
  <si>
    <t>40.6012.60001</t>
  </si>
  <si>
    <t>60.01.12.40</t>
  </si>
  <si>
    <t>AΠΟΖΗΜ-YΠΕΡΩΡ.ΕΡΓΑΣ.NΥΚΤ-EΞΑΙΡ ΠΟΛΕΟΔΟΜΙΑΣ</t>
  </si>
  <si>
    <t>40.6021.60001</t>
  </si>
  <si>
    <t>60.02.21.40</t>
  </si>
  <si>
    <t>ΤΑΚΤΙΚΕΣ ΑΠΟΔΟΧΕΣ ΥΠΑΛ.ΑΟΡΙΣΤΟΥ ΧΡ- ΠΟΛΕΟΔΟΜΙΑΣ</t>
  </si>
  <si>
    <t>40.6051.60006</t>
  </si>
  <si>
    <t>60.05.51.40</t>
  </si>
  <si>
    <t>ΕΡΓΟΔΟΤΙΚΕΣ ΕΙΣΦΟΡΕΣ ΜΟΝΙΜΟΥ ΠΡΟΣΩΠΙΚΟΥ-ΠΟΛΕΟΔΟΜΙΑ</t>
  </si>
  <si>
    <t>40.6052.60006</t>
  </si>
  <si>
    <t>ΕΡΓΟΔΟΤΙΚΕΣ ΕΙΣΦΟΡΕΣ ΑΟΡ. ΧΡΟΝΟΥ</t>
  </si>
  <si>
    <t>60.05.52.40</t>
  </si>
  <si>
    <t>ΕΡΓΟΔΟΤΙΚΕΣ ΕΙΣΦΟΡΕΣ ΑΟΡΙΣΤΟΥ ΧΡΟΝΟΥ-ΠΟΛΕΟΔΟΜΙΑ</t>
  </si>
  <si>
    <t>40.6117.60001</t>
  </si>
  <si>
    <t>ΣΥΜΒΑΣΕΙΣ ΕΡΓΟΥ / ΑΜΟΙΒΕΣ ΤΕΧΝΙΚΩΝ ΣΥΜΒΟΥΛΩΝ</t>
  </si>
  <si>
    <t>61.00.17.40</t>
  </si>
  <si>
    <t>40.6141.60001</t>
  </si>
  <si>
    <t>ΑΜΟΙΒΕΣ ΟΡΚΩΤΩΝ ΕΚΤΙΜΗΤΩΝ(ΔΕΚΤΙΚΟΣ ΚΑΙ ΕΝΤΑΛΜΑΤΟΣ ΠΡΟΠΛΗΡΩΜΗΣ)</t>
  </si>
  <si>
    <t>61.09.41.40</t>
  </si>
  <si>
    <t>AΜΟΙΒΕΣ ΝΟΜΙΚΩΝ ΠΡΟΣΩΠΩΝ ΔΗΜΟΣΙΟΥ ΔΙΚΑΙΟΥ</t>
  </si>
  <si>
    <t>40.6265.60001</t>
  </si>
  <si>
    <t>ΣΥΝΤΗΡΗΣΗ &amp; ΕΠΙΣΚΕΥΗ ΔΥΟ PLOTTER</t>
  </si>
  <si>
    <t>62.07.65.40</t>
  </si>
  <si>
    <t>40.6265.60002</t>
  </si>
  <si>
    <t>ΣΥΝΤΗΡΗΣΗ ΚΑΙ ΕΠΙΣΚΕΥΗ ΓΕΩΔΑΙΤΙΚΟΥ ΔΟΡΥΦΟΡΙΚΟΥ ΣΥΣΤΗΜΑΤΟΣ ΕΝΤΟΠΙΣΜΟΥ ΘΕΣΗΣ(GPS)</t>
  </si>
  <si>
    <t>40.6422.60001</t>
  </si>
  <si>
    <t>64.01.22.40</t>
  </si>
  <si>
    <t>40.6462.60001</t>
  </si>
  <si>
    <t>64.09.62.40</t>
  </si>
  <si>
    <t>40.6611.60001</t>
  </si>
  <si>
    <t>64.07.11.40</t>
  </si>
  <si>
    <t>ΠΡΟΜΗΘΕΙΑ ΒΙΒΛΙΩΝ-ΕΦΗΜ &amp; ΠΕΡΙΟΔΙΚΩΝ</t>
  </si>
  <si>
    <t>ΣΥΝΟΛΟ ΥΠΗΡΕΣΙΑΣ 40</t>
  </si>
  <si>
    <t>ΥΠΗΡΕΣΙΑ : 45 Υπηρεσία νεκροταφείων</t>
  </si>
  <si>
    <t>45.6011.04001</t>
  </si>
  <si>
    <t>60.01.11.45</t>
  </si>
  <si>
    <t>ΤΑΚΤΙΚΕΣ ΑΠΟΔΟΧΕΣ-ΝΕΚΡΟΤΑΦΕΙΩΝ</t>
  </si>
  <si>
    <t>45.6021.04001</t>
  </si>
  <si>
    <t>60.02.21.45</t>
  </si>
  <si>
    <t>ΤΑΚΤΙΚΕΣ ΑΠΟΔΟΧΕΣ ΥΠΑΛ.ΑΟΡΙΣΤΟΥ ΧΡ- ΝΕΚΡΟΤΑΦΕΙΩΝ</t>
  </si>
  <si>
    <t>45.6041.04001</t>
  </si>
  <si>
    <t>60.04.41.45</t>
  </si>
  <si>
    <t>45.6051.04006</t>
  </si>
  <si>
    <t>60.05.51.45</t>
  </si>
  <si>
    <t>ΕΡΓΟΔΟΤΙΚΕΣ ΕΙΣΦΟΡΕΣ ΜΟΝΙΜΟΥ ΠΡΟΣΩΠΙΚΟΥ-ΝΕΚΡΟΤΑΦ.</t>
  </si>
  <si>
    <t>45.6052.04006</t>
  </si>
  <si>
    <t>60.05.52.45</t>
  </si>
  <si>
    <t>ΕΡΓΟΔΟΤΙΚΕΣ ΕΙΣΦΟΡΕΣ ΑΟΡΙΣΤΟΥ ΧΡΟΝΟΥ-ΝΕΚΡΟΤΑΦ.</t>
  </si>
  <si>
    <t>45.6054.04006</t>
  </si>
  <si>
    <t>ΕΡΓΟΔΟΤΙΚΕΣ ΕΙΣΦΟΡΕΣ ΟΡΙΣΜ. ΧΡΟΝΟΥ</t>
  </si>
  <si>
    <t>60.05.54.45</t>
  </si>
  <si>
    <t>ΕΡΓΟΔΟΤΙΚΕΣ ΕΙΣΦΟΡΕΣ ΕΚΤΑΚΤΟΥ ΠΡΟΣΩΠ.-ΝΕΚΡΟΤΑΦ.</t>
  </si>
  <si>
    <t>45.6062.04001</t>
  </si>
  <si>
    <t>60.06.62.45</t>
  </si>
  <si>
    <t>45.6063.04001</t>
  </si>
  <si>
    <t>60.06.63.45</t>
  </si>
  <si>
    <t>ΛΟΙΠΕΣ ΠΑΡΟΧΕΣ ΣΕ ΕΙΔΟΣ ΝΕΚΡΟΤΑΦΕΙΩΝ</t>
  </si>
  <si>
    <t>45.6063.04002</t>
  </si>
  <si>
    <t>45.6063.04003</t>
  </si>
  <si>
    <t>45.6063.04004</t>
  </si>
  <si>
    <t>45.6117.04001</t>
  </si>
  <si>
    <t>ΣΥΜΒΑΣΕΙΣ ΕΡΓΟΥ (ΤΜ.ΚΟΙΜ.)</t>
  </si>
  <si>
    <t>61.00.17.45</t>
  </si>
  <si>
    <t>45.6233.04001</t>
  </si>
  <si>
    <t>ΜΙΣΘΩΜΑΤΑ ΜΗΧΑΝΗΜΑΤΩΝ (ΓΙΑ ΔΙΑΝΟΙΞΗ ΤΑΦΩΝ)</t>
  </si>
  <si>
    <t>62.04.33.45</t>
  </si>
  <si>
    <t>45.6261.04001</t>
  </si>
  <si>
    <t>ΣΥΝΤΗΡΗΣΗ ΝΕΚΡΟΤΑΦΕΙΩΝ</t>
  </si>
  <si>
    <t>62.07.61.45</t>
  </si>
  <si>
    <t>ΣΥΝΤΗΡΗΣΗ &amp; ΕΠΙΣΚΕΥΗ ΚΤΙΡΙΩΝ, ΑΚΙΝΗΤΩΝ-ΝΕΚΡΟΤΑΦ.</t>
  </si>
  <si>
    <t>45.6261.04002</t>
  </si>
  <si>
    <t>ΥΛΙΚΑ ΔΙΑΜΟΡΦΩΣΗΣ ΧΩΡΟΥ ΝΕΚΡΟΤΑΦΕΙΟΥ</t>
  </si>
  <si>
    <t>45.6261.04003</t>
  </si>
  <si>
    <t>ΥΛΙΚΑ ΣΥΝΤΗΡΗΣΗΣ ΟΣΤΕΟΦΥΛΑΚΙΩΝ</t>
  </si>
  <si>
    <t>62.07.67.45</t>
  </si>
  <si>
    <t>45.6261.04004</t>
  </si>
  <si>
    <t>ΣΥΝΤΗΡΗΣΗ ΚΑΙ ΕΠΙΣΚΕΥΗ ΚΤΙΡΙΩΝ ΚΟΙΜΗΤΗΡΙΟΥ</t>
  </si>
  <si>
    <t>45.6265.04001</t>
  </si>
  <si>
    <t>62.07.65.45</t>
  </si>
  <si>
    <t>45.6635.04001</t>
  </si>
  <si>
    <t>45.6643.04001</t>
  </si>
  <si>
    <t>64.08.43.45</t>
  </si>
  <si>
    <t xml:space="preserve">KΑΥΣΙΜΑ ΓΙΑ ΘΕΡΜΑΝΣΗ  ΦΩΤΙΣΜΟ ΚΟΙΜΗΤΗΡΙΩΝ </t>
  </si>
  <si>
    <t>45.6672.04001</t>
  </si>
  <si>
    <t>62.07.64.45</t>
  </si>
  <si>
    <t>45.6699.04001</t>
  </si>
  <si>
    <t>ΑΝΑΛΩΣΙΜΑ ΚΟΙΜΗΤΗΡΙΟΥ</t>
  </si>
  <si>
    <t>64.08.82.45</t>
  </si>
  <si>
    <t>ΛΟΙΠΑ YΛΙΚΑ  ΑΜΕΣΗΣ ΑΝΑΛΩΣΗΣ ΝΕΚΡΟΤΑΦΕΙΟΥ</t>
  </si>
  <si>
    <t>45.6699.04002</t>
  </si>
  <si>
    <t xml:space="preserve">ΑΝΑΛΩΣΙΜΑ ΥΛΙΚΑ </t>
  </si>
  <si>
    <t>ΣΥΝΟΛΟ ΥΠΗΡΕΣΙΑΣ 45</t>
  </si>
  <si>
    <t>ΥΠΗΡΕΣΙΑ : 50 Δημοτική Αστυνομία</t>
  </si>
  <si>
    <t>50.6011.70001</t>
  </si>
  <si>
    <t>ΑΠΟΔΟΧΕΣ ΤΑΚΤΙΚΩΝ ΥΠΑΛΛΗΛΩΝ (ΔΗΜ. ΑΣΤΥΝΟΜΙΑ)</t>
  </si>
  <si>
    <t>60.01.11.50</t>
  </si>
  <si>
    <t>ΤΑΚΤΙΚΕΣ ΑΠΟΔΟΧΕΣ-ΔΗΜ. ΑΣΤΥΝΟΜΙΑΣ</t>
  </si>
  <si>
    <t>50.6051.70006</t>
  </si>
  <si>
    <t>ΕΡΓΟΔΟΤΙΚΕΣ ΕΙΣΦΟΡΕΣ ΜΟΝΙΜΩΝ (ΔΗΜ/ ΑΣΤΥΝΟΜΙΑ)</t>
  </si>
  <si>
    <t>60.05.51.50</t>
  </si>
  <si>
    <t>ΕΡΓΟΔΟΤΙΚΕΣ ΕΙΣΦΟΡΕΣ ΜΟΝΙΜΟΥ ΠΡΟΣΩΠΙΚΟΥ-ΔΗΜ.ΑΣΤΥΝ.</t>
  </si>
  <si>
    <t>50.6061.70001</t>
  </si>
  <si>
    <t xml:space="preserve">ΠΑΡΟΧΕΣ ΕΝΔΥΣΗΣ (ΕΝΔΥΣΗ ΕΡΓΑΤΟΤΕΧΝΙΚΟΥ &amp; ΕΝΣΤΟΛΟΥ ΠΡΟΣΩΠΙΚΟΥ) </t>
  </si>
  <si>
    <t>60.06.61.50</t>
  </si>
  <si>
    <t>ΠΑΡΟΧΕΣ ΕΝΔΥΣΗΣ ΔΗΜΟΤ.ΑΣΤΥΝΟΜΙΑΣ</t>
  </si>
  <si>
    <t>50.6422.70001</t>
  </si>
  <si>
    <t>64.01.22.50</t>
  </si>
  <si>
    <t>ΣΥΝΟΛΟ ΥΠΗΡΕΣΙΑΣ 50</t>
  </si>
  <si>
    <t>ΥΠΗΡΕΣΙΑ : 60 Υπηρεσίες Κοινωνικής Πολιτικής</t>
  </si>
  <si>
    <t>60.6041.05001</t>
  </si>
  <si>
    <t>ΑΠΟΔΟΧΕΣ ΕΚΤΑΚΤΩΝ ΥΠΑΛΛΗΛΩΝ ΟΡΙΣΜΕΝΟΥ ΧΡΟΝΟΥ-ΕΣΠΑ</t>
  </si>
  <si>
    <t>60.04.41.51</t>
  </si>
  <si>
    <t>60.6041.08001</t>
  </si>
  <si>
    <t>ΕΞΟΔΑ ΔΙΟΙΚΗΤΙΚΩΝ ΔΑΠΑΝΩΝ ΤΕΒΑ 2015-2016</t>
  </si>
  <si>
    <t>60.6041.08101</t>
  </si>
  <si>
    <t>ΑΠΟΔΟΧΕΣ ΥΠΑΛΛΗΛΩΝ ΟΡΙΣΜΕΝΟΥ ΧΡΟΝΟΥ(ΚΕΝΤΡΟ ΚΟΙΝΟΤΗΤΑΣ)</t>
  </si>
  <si>
    <t>60.04.41.55</t>
  </si>
  <si>
    <t>ΑΠΟΔΟΧΕΣ ΕΚΤΑΚΤΩΝ ΥΠΑΛΛΗΛΩΝ ΟΡΙΣΜΕΝΟΥ ΧΡΟΝΟΥ-ΠΡΟΝΟ</t>
  </si>
  <si>
    <t>60.6041.08102</t>
  </si>
  <si>
    <t>ΑΠΟΔΟΧΕΣ ΥΠΑΛΛΗΛΩΝ ΟΡΙΣΜΕΝΟΥ ΧΡΟΝΟΥ(ΚΟΙΝΩΝΙΚΟ ΠΑΝΤΟΠΩΛΕΙΟ - ΚΟΙΝΩΝΙΚΟ ΦΑΡΜΑΚΕΙΟ)</t>
  </si>
  <si>
    <t>60.6041.31002</t>
  </si>
  <si>
    <t>ΑΠΟΔΟΧΕΣ ΥΠΑΛΛΗΛΩΝ ΟΡΙΣΜΕΝΟΥ ΧΡΟΝΟΥ(ΞΕΝΩΝΑΣ)</t>
  </si>
  <si>
    <t>60.04.41.54</t>
  </si>
  <si>
    <t>60.6054.08101</t>
  </si>
  <si>
    <t>ΕΡΓΟΔΟΤΙΚΕΣ ΕΙΣΦΟΡΕΣ ΟΡΙΣΜΕΝΟΥ ΧΡΟΝΟΥ(ΚΕΝΤΡΟ ΚΟΙΝΟΤΗΤΑΣ)</t>
  </si>
  <si>
    <t>60.6054.08102</t>
  </si>
  <si>
    <t>ΕΡΓΟΔΟΤΙΚΕΣ ΕΙΣΦΟΡΕΣ ΟΡΙΣΜΕΝΟΥ ΧΡΟΝΟΥ(ΚΟΙΝΩΝΙΚΟ ΠΑΝΤΟΠΩΛΕΙΟ - ΚΟΙΝΩΝΙΚΟ ΦΑΡΜΑΚΕΙΟ)</t>
  </si>
  <si>
    <t>60.6054.31006</t>
  </si>
  <si>
    <t>ΕΡΓΟΔΟΤΙΚΕΣ ΕΙΣΦΟΡΕΣ ΟΡΙΣΜΕΝΟΥ ΧΡΟΝΟΥ(ΞΕΝΩΝΑΣ)</t>
  </si>
  <si>
    <t>60.05.54.54</t>
  </si>
  <si>
    <t>ΕΡΓΟΔΟΤΙΚΕΣ ΕΙΣΦΟΡΕΣ ΕΚΤΑΚΤΟΥ ΠΡΟΣΩΠ.-ΞΕΝΩΝΑΣ</t>
  </si>
  <si>
    <t>60.6117.08001</t>
  </si>
  <si>
    <t>ΕΞΟΔΑ ΣΥΝΟΔΕΥΤΙΚΩΝ ΜΕΤΡΩΝ ΤΕΒΑ  2015-2016</t>
  </si>
  <si>
    <t>60.6221.31908</t>
  </si>
  <si>
    <t>ΤΑΧΥΔΡΟΜΙΚΑ ΕΞΟΔΑ (ΞΕΝΩΝΑΣ)</t>
  </si>
  <si>
    <t>62.03.21.54</t>
  </si>
  <si>
    <t>ΤΑΧΥΔΡΟΜΙΚΑ ΤΕΛΉ ΞΕΝΩΝΑ</t>
  </si>
  <si>
    <t>60.6222.31903</t>
  </si>
  <si>
    <t>ΔΑΠΑΝΕΣ ΓΙΑ ΤΗΛΕΦΩΝΙΑ (ΞΕΝΩΝΑΣ)</t>
  </si>
  <si>
    <t>62.03.22.54</t>
  </si>
  <si>
    <t>TΗΛΕΦ-TΗΛΕΓΡ-TΗΛΕΤΥΠΙΚΑ EΣΩΤΕΡ ΞΕΝΩΝΑ</t>
  </si>
  <si>
    <t>60.6232.31904</t>
  </si>
  <si>
    <t>ΜΙΣΘΩΜΑΤΑ ΚΤΙΡΙΟΥ ΞΕΝΩΝΑ ΚΑΚΟΠΟΙΗΜΕΝΩΝ ΓΥΝΑΙΚΩΝ</t>
  </si>
  <si>
    <t>62.04.32.54</t>
  </si>
  <si>
    <t>60.6261.31004</t>
  </si>
  <si>
    <t>ΣΥΝΤΗΡΗΣΗ ΧΩΡΩΝ(ΞΕΝΩΝΑΣ)</t>
  </si>
  <si>
    <t>62.07.61.54</t>
  </si>
  <si>
    <t>ΣΥΝΤΗΡΗΣΗ &amp; ΕΠΙΣΚΕΥΗ ΚΤΙΡΙΩΝ, ΑΚΙΝΗΤΩΝ-ΞΕΝΩΝΑΣ</t>
  </si>
  <si>
    <t>60.6278.31902</t>
  </si>
  <si>
    <t>ΦΥΛΑΞΗ ΞΕΝΩΝΑ ΚΑΚΟΠΟΙΗΜΕΝΩΝ ΓΥΝΑΙΚΩΝ</t>
  </si>
  <si>
    <t>62.98.80.54</t>
  </si>
  <si>
    <t>ΔΑΠΑΝΕΣ ΓΙΑ ΦΥΛΑΞΗ ΚΤΙΡΙΩΝ-ΞΕΝΩΝΑΣ ΚΑΚΟΠΟΙΗΜΕΝΩΝ Γ</t>
  </si>
  <si>
    <t>60.6279.31913</t>
  </si>
  <si>
    <t>62.98.79.54</t>
  </si>
  <si>
    <t>ΔΑΠΑΝΕΣ ΓΙΑ ΥΔΡΕΥΣΗ,ΑΡΔΕΥΣΗ,ΦΩΤΙΣΜΟ,ΚΑΘΑΡΙΟΤΗΤΑ-ΞΕ</t>
  </si>
  <si>
    <t>60.6422.31914</t>
  </si>
  <si>
    <t>ΑΠΟΖΗΜΙΩΣΗ ΓΙΑ ΕΞΟΔΑ ΚΙΝΗΣΗΣ (ΞΕΝΩΝΑΣ)</t>
  </si>
  <si>
    <t>60.6481.05002</t>
  </si>
  <si>
    <t>ΠΡΟΜΗΘΕΙΑ ΕΙΔΩΝ ΚΡΕΟΠΩΛΕΙΟΥ-ΕΣΠΑ</t>
  </si>
  <si>
    <t>60.6481.05003</t>
  </si>
  <si>
    <t>ΠΡΟΜΗΘΕΙΑ ΕΙΔΩΝ ΠΤΗΝΟΤΡΟΦΕΙΟΥ-ΕΣΠΑ</t>
  </si>
  <si>
    <t>60.6481.05004</t>
  </si>
  <si>
    <t>ΠΡΟΜΗΘΕΙΑ ΟΠΩΡΟΚΗΠΕΥΤΙΚΩΝ-ΕΣΠΑ</t>
  </si>
  <si>
    <t>60.6481.05005</t>
  </si>
  <si>
    <t>ΠΡΟΜΗΘΕΙΑ ΤΡΟΦΙΜΩΝ(ΕΙΔΩΝ ΠΑΝΤΟΠΩΛΕΙΟΥ)-ΕΣΠΑ</t>
  </si>
  <si>
    <t>60.6481.05006</t>
  </si>
  <si>
    <t>ΠΡΟΜΗΘΕΙΑ ΓΑΛΑΚΤΟΚΟΜΙΚΩΝ ΓΙΑ ΤΗ ΣΙΤΙΣΗ ΠΙΑΔΙΩΝ ΠΑΙΔΙΚΩΝ ΣΤΑΘΜΩΝ -ΕΣΠΑ</t>
  </si>
  <si>
    <t>60.6481.05007</t>
  </si>
  <si>
    <t>ΠΡΟΜΗΘΕΙΑ ΑΡΤΟΥ ΚΑΙ ΑΡΤΟΣΚΕΥΑΣΜΑΤΩΝ-ΕΣΠΑ</t>
  </si>
  <si>
    <t>60.6481.08001</t>
  </si>
  <si>
    <t>ΕΞΟΔΑ ΓΙΑ ΤΡΟΦΙΜΑ  ΤΕΒΑ 2015-2016</t>
  </si>
  <si>
    <t>60.6481.31011</t>
  </si>
  <si>
    <t>ΔΑΠΑΝΕΣ ΣΙΤΙΣΗΣ ΓΙΑ ΞΕΝΩΝΑ ΚΑΚΟΠΟΙΗΜΕΝΩΝ ΓΥΝΑΙΚΩΝ</t>
  </si>
  <si>
    <t>64.20.81.54</t>
  </si>
  <si>
    <t>ΔΑΠΑΝΕΣ ΛΕΙΤΟΥΡΓΙΑΣ ΣΥΣΣΙΤΙΩΝ-ΞΕΝΩΝΑΣ ΚΑΚΟΠΟΙΗΜΕΝΩ</t>
  </si>
  <si>
    <t>60.6611.05009</t>
  </si>
  <si>
    <t>ΠΡΟΜΗΘΕΙΑ ΠΑΙΔΑΓΩΓΙΚΩΝ ΒΙΒΛΙΩΝ-ΕΣΠΑ</t>
  </si>
  <si>
    <t>60.6611.08200</t>
  </si>
  <si>
    <t>ΠΡΟΜΗΘΕΙΑ ΒΙΒΛΙΩΝ(ΚΔΑΠ)</t>
  </si>
  <si>
    <t>64.07.11.55</t>
  </si>
  <si>
    <t>ΠΡΟΜΗΘΕΙΑ ΒΙΒΛΙΩΝ- ΠΡΟΝΟΙΑ</t>
  </si>
  <si>
    <t>60.6612.31911</t>
  </si>
  <si>
    <t>ΠΡΟΜΗΘΕΙΑ ΓΡΑΦΙΚΗΣ ΥΛΗΣ  &amp; ΛΟΙΠΑ ΥΛΙΚΑ ΓΡΑΦΕΙΩΝ (ΞΕΝΩΝΑΣ)</t>
  </si>
  <si>
    <t>64.07.03.54</t>
  </si>
  <si>
    <t>ΠΡΟΜΗΘΕΙΑ ΓΡΑΦΙΚΗΣ ΥΛΗΣ  &amp; ΛΟΙΠΑ ΥΛΙΚΑ ΓΡΑΦΕΙΩΝ (Ξ</t>
  </si>
  <si>
    <t>60.6622.05010</t>
  </si>
  <si>
    <t>ΠΡΟΜΗΘΕΙΑ ΠΑΙΧΝΙΔΙΩΝ ΕΚΠΑΙΔΕΥΤΙΚΟΥ ΥΛΙΚΟΥ, ΥΛΙΚΩΝ  ΧΕΙΡΟΤΕΧΝΙΑΣ ΚΑΙ ΚΑΤΑΣΚΕΥΩΝ-ΕΣΠΑ</t>
  </si>
  <si>
    <t>60.6622.05011</t>
  </si>
  <si>
    <t>ΠΡΟΜΗΘΕΙΑ ΠΑΙΧΝΙΔΙΩΝ ΠΑΙΔΙΚΩΝ ΧΑΡΩΝ -ΕΣΠΑ</t>
  </si>
  <si>
    <t>60.6631.08200</t>
  </si>
  <si>
    <t>ΠΡΟΜΗΘΕΙΑ ΥΓΕΙΟΝΟΜΙΚΟΥ &amp; ΦΑΡΜΑΚΕΥΤΙΚΟΥ ΥΛΙΚΟΥ(ΚΔΑΠ)</t>
  </si>
  <si>
    <t>60.6635.08001</t>
  </si>
  <si>
    <t>ΕΞΟΔΑ ΓΙΑ ΒΑΣΙΚΗ ΥΛΙΚΗ ΣΥΝΔΡΟΜΗ ΤΕΒΑ 2015-2016</t>
  </si>
  <si>
    <t>60.6635.31906</t>
  </si>
  <si>
    <t>ΠΡΟΜΗΘΕΙΑ ΛΟΙΠΩΝ ΕΙΔΩΝ ΥΓΙΕΙΝΗΣ ΚΑΘΑΡΙΟΤΗΤΑΣ (ΞΕΝΩΝΑΣ)</t>
  </si>
  <si>
    <t>64.08.34.54</t>
  </si>
  <si>
    <t>YΛΙΚΑ ΚΑΘΑΡΙΟΤΗΤΑΣ-ΕΥΠΡΕΠΙΣΜΟΥ ΞΕΝΩΝΑ</t>
  </si>
  <si>
    <t>60.6643.31907</t>
  </si>
  <si>
    <t>ΠΡΟΜΗΘΕΙΑ ΦΥΣΙΚΟΥ ΑΕΡΙΟΥ ΓΙΑ ΘΕΡΜΑΝΣΗ(ΞΕΝΩΝΑΣ)</t>
  </si>
  <si>
    <t>62.98.02.54</t>
  </si>
  <si>
    <t>ΦΩΤΑΕΡΙΟ-ΦΥΣΙΚΟ ΑΕΡΙΟ-ΞΕΝΩΝΑ ΚΑΚΟΠΟΙΗΜΕΝΩΝ ΓΥΝΑΙΚΩ</t>
  </si>
  <si>
    <t>60.6654.31910</t>
  </si>
  <si>
    <t>ΔΙΑΦΟΡΑ ΕΞΟΔΑ (ΞΕΝΩΝΑΣ)</t>
  </si>
  <si>
    <t>60.6681.31905</t>
  </si>
  <si>
    <t>ΠΡΟΜΗΘΕΙΑ ΥΓΕΙΟΝΟΜΙΚΟΥ &amp; ΦΑΡΜΑΚΕΥΤΙΚΟΥ ΥΛΙΚΟΥ(ΞΕΝΩΝΑΣ)</t>
  </si>
  <si>
    <t>64.08.81.54</t>
  </si>
  <si>
    <t>YΛΙΚΑ ΦΑΡΜΑΚΕΙΟΥ ΞΕΝΩΝΑ</t>
  </si>
  <si>
    <t>ΣΥΝΟΛΟ ΥΠΗΡΕΣΙΑΣ 60</t>
  </si>
  <si>
    <t>ΥΠΗΡΕΣΙΑ : 62 Υπηρεσίες Καθαριότητας &amp; Ηλεκτροφωτισμού</t>
  </si>
  <si>
    <t>62.6431.30001</t>
  </si>
  <si>
    <t xml:space="preserve">ΜΕΤΡΑ ΔΗΜΟΣΙΟΤΗΤΑΣ </t>
  </si>
  <si>
    <t>64.02.31.62</t>
  </si>
  <si>
    <t>ΣΥΝΟΛΟ ΥΠΗΡΕΣΙΑΣ 62</t>
  </si>
  <si>
    <t>ΥΠΗΡΕΣΙΑ : 64 Υπηρεσία Τεχνικών Έργων, Πρασίνου &amp; Πολεοδομίας</t>
  </si>
  <si>
    <t>64.6431.41018</t>
  </si>
  <si>
    <t>ΔΡΑΣΕΙΣ ΠΛΗΡΟΦΟΡΗΣΗΣ ΔΗΜΟΣΙΟΤΗΤΑΣ ΒΑΑ-ΕΦΑΡΜΟΓΗΣ ΣΒΑΚ</t>
  </si>
  <si>
    <t>64.02.31.30</t>
  </si>
  <si>
    <t>ΔΡΑΣΕΙΣ ΠΛΗΡΟΦΟΡΗΣΗΣ ΔΗΜΟΣΙΟΤΗΤΑΣ ΒΑΑ-ΕΦΑΡΜΟΓΗΣ ΣΒ</t>
  </si>
  <si>
    <t>ΣΥΝΟΛΟ ΥΠΗΡΕΣΙΑΣ 64</t>
  </si>
  <si>
    <t>ΥΠΗΡΕΣΙΑ : 69 Λοιπές Υπηρεσίες</t>
  </si>
  <si>
    <t>69.6261.90001</t>
  </si>
  <si>
    <t>ΚΑΤΑΣΚΕΥΗ ΧΩΡΙΣΜΑΤΟΣ ΓΡΑΦΕΙΩΝ(ΚΕΥΔ)</t>
  </si>
  <si>
    <t>62.07.61.65</t>
  </si>
  <si>
    <t>ΣΥΝΤΗΡΗΣΗ &amp; ΕΠΙΣΚΕΥΗ ΚΤΙΡΙΩΝ, ΑΚΙΝΗΤΩΝ (ΚΕΥΔ)</t>
  </si>
  <si>
    <t>ΣΥΝΟΛΟ ΥΠΗΡΕΣΙΑΣ 69</t>
  </si>
  <si>
    <t>ΥΠΗΡΕΣΙΑ : 70 Λοπές υπηρεσίες</t>
  </si>
  <si>
    <t>70.6011.80001</t>
  </si>
  <si>
    <t>60.01.11.78</t>
  </si>
  <si>
    <t>ΤΑΚΤΙΚΕΣ ΑΠΟΔΟΧΕΣ-ΑΜΑΞΟΣΤΑΣΙΟ</t>
  </si>
  <si>
    <t>70.6011.90001</t>
  </si>
  <si>
    <t>ΑΠΟΔΟΧΕΣ ΤΑΚΤΙΚΩΝ ΥΠΑΛΛΗΛΩΝ (Δ/ΝΣΗ ΣΧΕΔ.)</t>
  </si>
  <si>
    <t>60.01.11.79</t>
  </si>
  <si>
    <t>ΤΑΚΤΙΚΕΣ ΑΠΟΔΟΧΕΣ-ΟΡΓ.&amp; ΣΧΕΔ.</t>
  </si>
  <si>
    <t>70.6012.80001</t>
  </si>
  <si>
    <t>60.01.12.78</t>
  </si>
  <si>
    <t>AΠΟΖΗΜ-YΠΕΡΩΡ.ΕΡΓΑΣ.NΥΚΤ-EΞΑΙΡ-ΑΜΑΞΟΣΤΑΣΙΟΥ</t>
  </si>
  <si>
    <t>70.6012.90001</t>
  </si>
  <si>
    <t>ΑΠΟΖΗΜΙΩΣΗ ΓΙΑ ΥΠΕΡΩΡΙΑΚΗ ΕΡΓΑΣΙΑ (Δ/ΝΣΗ ΣΧΕΔ.)</t>
  </si>
  <si>
    <t>60.01.12.79</t>
  </si>
  <si>
    <t>AΠΟΖΗΜ-YΠΕΡΩΡ.ΕΡΓΑΣ.NΥΚΤ-EΞΑΙΡ-ΟΡΓ.&amp; ΣΧΕΔ.</t>
  </si>
  <si>
    <t>70.6012.90003</t>
  </si>
  <si>
    <t>ΑΠΟΖΗΜΙΩΣΗ ΓΙΑ ΥΠΕΡΩΡΙΑΚΗ ΕΡΓΑΣΙΑ (Δ/ΝΣΗ ΣΧΕΔ.)-URBACT</t>
  </si>
  <si>
    <t>70.6021.09001</t>
  </si>
  <si>
    <t>ΜΙΣΘΟΔΟΣΙΑ ΚΑΘΑΡΙΣΤΡΙΩΝ ΣΧΟΛΕΙΩΝ</t>
  </si>
  <si>
    <t>60.02.21.79</t>
  </si>
  <si>
    <t>ΤΑΚΤΙΚΕΣ ΑΠΟΔΟΧΕΣ ΥΠΑΛ.ΑΟΡΙΣΤΟΥ ΧΡ- ΟΡΓ.&amp; ΣΧΕΔΙΑΣ.</t>
  </si>
  <si>
    <t>70.6021.80001</t>
  </si>
  <si>
    <t>60.02.21.78</t>
  </si>
  <si>
    <t>ΤΑΚΤΙΚΕΣ ΑΠΟΔΟΧΕΣ ΥΠΑΛ.ΑΟΡΙΣΤΟΥ ΧΡ- ΑΜΑΞΟΣΤΑΣΙΟΥ</t>
  </si>
  <si>
    <t>70.6021.90001</t>
  </si>
  <si>
    <t>ΑΠΟΔΟΧΕΣ ΤΑΚΤ. ΥΠΑΛΛ. ΑΟΡ. ΧΡΟΝΟΥ (Δ/ΝΣΗ ΣΧΕΔ.)</t>
  </si>
  <si>
    <t>70.6022.80001</t>
  </si>
  <si>
    <t>60.02.22.78</t>
  </si>
  <si>
    <t>70.6022.90001</t>
  </si>
  <si>
    <t>60.02.22.79</t>
  </si>
  <si>
    <t>AΠΟΖΗΜ-YΠΕΡΩΡ.ΕΡΓΑΣ.NΥΚΤ-EΞΑΙΡ-ΟΡΓ. &amp; ΣΧΕΔ.</t>
  </si>
  <si>
    <t>70.6041.80001</t>
  </si>
  <si>
    <t>60.04.41.78</t>
  </si>
  <si>
    <t xml:space="preserve">ΤΑΚΤΙΚΕΣ ΑΠΟΔ.ΕΚΤΑΚΤΩΝ ΥΠΑΛΛΗΛΩΝ ΟΡΙΣΜΕΝΟΥ ΧΡΟΝΟΥ </t>
  </si>
  <si>
    <t>70.6051.80006</t>
  </si>
  <si>
    <t>60.05.51.78</t>
  </si>
  <si>
    <t>ΕΡΓΟΔΟΤΙΚΕΣ ΕΙΣΦΟΡΕΣ ΜΟΝΙΜΟΥ ΠΡΟΣΩΠΙΚΟΥ-ΑΜΑΞΟΣΤΑΣΙ</t>
  </si>
  <si>
    <t>70.6051.90006</t>
  </si>
  <si>
    <t>ΕΡΓΟΔΟΤΙΚΕΣ ΕΙΣΦΟΡΕΣ ΜΟΝΙΜΩΝ (Δ/ΝΣΗ ΣΧΕΔ.)</t>
  </si>
  <si>
    <t>60.05.51.79</t>
  </si>
  <si>
    <t>ΕΡΓΟΔΟΤΙΚΕΣ ΕΙΣΦΟΡΕΣ ΜΟΝΙΜΟΥ ΠΡΟΣΩΠΙΚΟΥ-ΟΡΓ.ΣΧΕΔΙΑ</t>
  </si>
  <si>
    <t>70.6052.09001</t>
  </si>
  <si>
    <t>ΕΡΓΟΔΟΤΙΚΕΣ ΕΙΣΦΟΡΕΣ ΚΑΘΑΡΙΣΤΡΙΩΝ ΣΧΟΛΕΙΩΝ</t>
  </si>
  <si>
    <t>60.05.52.75</t>
  </si>
  <si>
    <t xml:space="preserve">ΕΡΓΟΔΟΤΙΚΕΣ ΕΙΣΦΟΡΕΣ ΑΟΡΙΣΤΟΥ ΧΡΟΝΟΥ-ΚΑΘΑΡΙΣΤΡΙΕΣ </t>
  </si>
  <si>
    <t>70.6052.80006</t>
  </si>
  <si>
    <t>60.05.52.78</t>
  </si>
  <si>
    <t>ΕΡΓΟΔΟΤΙΚΕΣ ΕΙΣΦΟΡΕΣ ΑΟΡΙΣΤΟΥ ΧΡΟΝΟΥ-ΑΜΑΞΟΣΤΑΣΙΟΥ</t>
  </si>
  <si>
    <t>70.6052.90006</t>
  </si>
  <si>
    <t>ΕΡΓΟΔΟΤΙΚΕΣ ΕΙΣΦΟΡΕΣ ΑΟΡ. ΧΡΟΝΟΥ (Δ/ΝΣΗ ΣΧΕΔ.)</t>
  </si>
  <si>
    <t>60.05.52.79</t>
  </si>
  <si>
    <t>ΕΡΓΟΔΟΤΙΚΕΣ ΕΙΣΦΟΡΕΣ ΑΟΡΙΣΤΟΥ ΧΡΟΝΟΥ-ΟΡΓ.&amp; ΣΧΕΔΙΑΣ</t>
  </si>
  <si>
    <t>70.6054.80006</t>
  </si>
  <si>
    <t>60.05.54.78</t>
  </si>
  <si>
    <t>ΕΡΓΟΔΟΤΙΚΕΣ ΕΙΣΦΟΡΕΣ ΕΚΤΑΚΤΟΥ ΠΡΟΣΩΠ.-ΑΜΑΞΟΣΤΑΣΙΟΥ</t>
  </si>
  <si>
    <t>70.6063.09001</t>
  </si>
  <si>
    <t>60.06.63.75</t>
  </si>
  <si>
    <t>ΛΟΙΠΕΣ ΠΑΡΟΧΕΣ ΣΕ ΕΙΔΟΣ ΚΑΘΑΡΙΣΤΡΙΕΣ ΣΧΟΛΕΙΩΝ</t>
  </si>
  <si>
    <t>70.6063.09002</t>
  </si>
  <si>
    <t>70.6063.09003</t>
  </si>
  <si>
    <t>ΠΑΡΟΧΕΣ ΣΕ ΧΡΗΜΑ( ΓΑΛΑΤΑ)</t>
  </si>
  <si>
    <t>70.6063.09004</t>
  </si>
  <si>
    <t>70.6063.70003</t>
  </si>
  <si>
    <t>70.6063.80001</t>
  </si>
  <si>
    <t>60.06.63.78</t>
  </si>
  <si>
    <t>ΛΟΙΠΕΣ ΠΑΡΟΧΕΣ ΣΕ ΕΙΔΟΣ ΛΟΙΠΩΝ ΥΠΗΡΕΣΙΩΝ-ΑΜΑΞΟΣΤΑΣ</t>
  </si>
  <si>
    <t>70.6063.80002</t>
  </si>
  <si>
    <t>70.6063.80003</t>
  </si>
  <si>
    <t>70.6063.80004</t>
  </si>
  <si>
    <t>70.6117.80001</t>
  </si>
  <si>
    <t>ΣΥΜΒΑΣΕΙΣ ΕΡΓΟΥ (ΥΠ. ΑΜΑΞ.)</t>
  </si>
  <si>
    <t>61.00.17.78</t>
  </si>
  <si>
    <t>ΣΥΜΒΑΣΕΙΣ ΕΡΓΟΥ-ΑΜΑΞΟΣΤΑΣΙΟΥ</t>
  </si>
  <si>
    <t>70.6117.80002</t>
  </si>
  <si>
    <t>ΜΕΛΕΤΕΣ ΓΙΑ ΑΛΛΑΓΗ ΧΡΗΣΗΣ &amp; ΕΓΚΡΙΣΗ ΤΥΠΟΥ ΜΗΧΑΝΗΜΑΤΩΝ &amp; ΟΧΗΜΑΤΩΝ(ΔΕΚΤΙΚΟΣ ΕΝΤΑΛΜΑΤΟΣ ΠΡΟΠΛΗΡΩΜΗΣ)</t>
  </si>
  <si>
    <t>70.6117.90006</t>
  </si>
  <si>
    <t>ΠΑΡΟΧΗ  ΕΡΓΑΣΙΩΝ  TEXNIKOY ΣΥΜΒΟΥΛΟΥ ΓΙΑ ΤΗΝ ΣΥΝΤΑΞΗ ΣΧΕΔΙΟΥ ΒΙΩΣΙΜΗΣ ΑΣΤΙΚΗΣ ΑΝΑΠΤΥΞΗΣ(ΟΧΕ - ΒΑΑ)</t>
  </si>
  <si>
    <t>61.00.17.79</t>
  </si>
  <si>
    <t>ΣΥΜΒΑΣΕΙΣ ΕΡΓΟΥ-ΟΡΓ.&amp; ΣΧΕΔΙΑΣΜΟΥ</t>
  </si>
  <si>
    <t>70.6117.90007</t>
  </si>
  <si>
    <t>ΠΑΡΟΧΗ ΥΠΗΡΕΣΙΩΝ ΑΝΑΔΟΜΗΣΗΣ ΔΙΚΤΥΑΚΟΥ ΤΟΠΟΥ ΔΗΜΟΥ ΛΑΡΙΣΑΙΩΝ</t>
  </si>
  <si>
    <t>70.6117.90008</t>
  </si>
  <si>
    <t xml:space="preserve">ΑΝΑΘΕΣΗ ΥΠΗΡΕΣΙΩΝ-ΕΡΓΑΣΙΩΝ  ΑΞΙΟΛΟΓΗΣΗΣ ΑΝΑΔΙΟΡΓΑΝΩΣΗΣ ΔΟΜΩΝ ΤΟΥ ΔΗΜΟΥ </t>
  </si>
  <si>
    <t>70.6117.90009</t>
  </si>
  <si>
    <t>ΑΝΑΛΥΣΗ ΚΟΣΤΟΥΣ ΟΦΕΛΟΥΣ ΔΙΕΡΕΥΝΗΣΗ ΒΙΩΣΙΜΟΤΗΤΑΣ ΜΝΗΜΕΙΟΥ ΜΠΕΖΕΣΤΕΝΙ</t>
  </si>
  <si>
    <t>70.6142.90014</t>
  </si>
  <si>
    <t>ΠΙΣΤΟΠΟΙΗΣΗ ΔΙΑΧΕΙΡΙΣΤΙΚΗΣ ΕΠΑΡΚΕΙΑΣ ΚΑΤΑ ΤΟ ΕΛΟΤ 1429</t>
  </si>
  <si>
    <t>61.09.42.79</t>
  </si>
  <si>
    <t>AΜΟΙΒΕΣ ΝΟΜΙΚΩΝ ΠΡΟΣΩΠΩΝ ΙΔΙΩΤΙΚΟΥ ΔΙΚΑΙΟΥ-ΟΡΓ.&amp; Σ</t>
  </si>
  <si>
    <t>70.6161.90003</t>
  </si>
  <si>
    <t>ΕΞΟΔΑ ΜΕΤΑΚΙΝΗΣΗΣ URBACT (ΔΕΚΤΙΚΟΣ ΕΝΤΑΛΜΑΤΩΝ ΠΡΟΠΛΗΡΩΜΗΣ)</t>
  </si>
  <si>
    <t>61.98.61.00</t>
  </si>
  <si>
    <t>ΑΜΟΙΒΕΣ &amp;ΕΞΟΔΑ ΥΛΟΠΟΙΗΣΗΣ ΔΙΑΔΗΜΟΤΙΚΗΣ ΣΥΝΕΡΓΑΣΙΑΣ</t>
  </si>
  <si>
    <t>70.6161.90007</t>
  </si>
  <si>
    <t>ΕΞΟΔΑ ΣΥΝΕΡΓΑΤΩΝ URBACT</t>
  </si>
  <si>
    <t>70.6161.90008</t>
  </si>
  <si>
    <t>ΕΞΟΔΑ ΔΙΑΧΕΙΡΙΣΗΣ URBACT</t>
  </si>
  <si>
    <t>70.6232.90001</t>
  </si>
  <si>
    <t>ΜΙΣΘΩΜΑΤΑ ΓΙΑ ΚΕΡΑΙΑ ΔΕΤΠΟΛ</t>
  </si>
  <si>
    <t>62.04.31.00</t>
  </si>
  <si>
    <t>ΜΙΣΘΩΜΑΤΑ ΕΔΑΦΙΚΩΝ ΕΚΤΑΣΕΩΝ, ΓΑΙΩΝ</t>
  </si>
  <si>
    <t>70.6233.80001</t>
  </si>
  <si>
    <t>ΜΙΣΘΩΜΑΤΑ ΜΗΧΑΝΗΜΑΤΩΝ - ΤΕΧΝΙΚΩΝ ΕΓΚΑΤΑΣΤΑΣΕΩΝ</t>
  </si>
  <si>
    <t>62.04.33.78</t>
  </si>
  <si>
    <t>EΝΟΙΚΙΑ ΜΗΧΑΝ-ΤΕΧΝ.EΓΚΑΤΑΣΤΑΣΕΩΝ-ΑΜΑΞΟΣΤΑΣΙΟΥ</t>
  </si>
  <si>
    <t>70.6251.80001</t>
  </si>
  <si>
    <t>62.05.51.78</t>
  </si>
  <si>
    <t>AΣΦΑΛΙΣΤΡΑ ΑΚΙΝΗΤΩΝ-ΑΜΑΞΟΣΤΑΣΙΟΥ</t>
  </si>
  <si>
    <t>70.6252.80001</t>
  </si>
  <si>
    <t>ΑΣΦΑΛΙΣΤΡΑ ΜΗΧΑΝΗΜΑΤΩΝ - ΤΕΧΝΙΚΩΝ ΕΓΚΑΤΑΣΤΑΣΕΩΝ</t>
  </si>
  <si>
    <t>62.05.52.78</t>
  </si>
  <si>
    <t>AΣΦΑΛΙΣΤΡΑ ΜΗΧΑΝΗΜΑΤΩΝ -ΤΕΧΝΙΚΩΝ ΕΓΚΑΤΑΣΤΑΣΕΩΝ-ΑΜΑ</t>
  </si>
  <si>
    <t>70.6253.80001</t>
  </si>
  <si>
    <t>62.05.53.78</t>
  </si>
  <si>
    <t>AΣΦΑΛΙΣΤΡΑ ΜΕΤΑΦ.ΜΕΣΩΝ-ΑΜΑΞΟΣΤΑΣΙΟΥ</t>
  </si>
  <si>
    <t>70.6254.80001</t>
  </si>
  <si>
    <t>ΑΣΦΑΛΙΣΤΡΑ ΕΠΙΠΛΩΝ ΚΑΙ ΛΟΙΠΟΥ ΕΞΟΠΛΙΣΜΟΥ</t>
  </si>
  <si>
    <t>62.05.54.78</t>
  </si>
  <si>
    <t>AΣΦΑΛΙΣΤΡΑ ΕΠΙΠΛΩΝ &amp; ΛΟΙΠΟΥ ΕΞΟΠΛΙΣΜΟΥ-ΑΜΑΞΟΣΤΑΣΙΟ</t>
  </si>
  <si>
    <t>70.6261.80001</t>
  </si>
  <si>
    <t>ΣΥΝΤΗΡΗΣΗ-ΕΠΙΣΚΕΥΗ ΥΠΟΣΤ. ΑΠΟΘΗΚΩΝ</t>
  </si>
  <si>
    <t>62.07.61.78</t>
  </si>
  <si>
    <t>ΣΥΝΤΗΡΗΣΗ &amp; ΕΠΙΣΚΕΥΗ ΚΤΙΡΙΩΝ, ΑΚΙΝΗΤΩΝ-ΑΜΑΞΟΣΤΑΣ.</t>
  </si>
  <si>
    <t>70.6261.80002</t>
  </si>
  <si>
    <t>ΕΠΙΣΚΕΥΗ &amp; ΣΥΝΤΗΡΗΣΗ ΑΜΑΞΟΣΤΑΣΙΟΥ</t>
  </si>
  <si>
    <t>70.6262.80001</t>
  </si>
  <si>
    <t>62.07.62.78</t>
  </si>
  <si>
    <t>ΣΥΝΤ/ΣΗ &amp;ΕΠΙΣΚ. Λ.ΜΟΝΙΜΩΝ ΕΓΚΑΤΑΣΤ.(ΠΛΗΝ ΚΤΙΡΙΩΝ)-</t>
  </si>
  <si>
    <t>70.6262.80002</t>
  </si>
  <si>
    <t>ΣΥΝΤΗΡΗΣΗ-ΕΠΙΣΚΕΥΗ ΧΩΡΟΥ ΑΜΑΞΟΣΤΑΣΙΟΥ</t>
  </si>
  <si>
    <t>70.6262.80003</t>
  </si>
  <si>
    <t>ΣΥΝΤΗΡΗΣΗ &amp; ΕΠΙΣΚΕΥΗ ΒΙΟΛΟΓΙΚΟΥ ΚΑΘΑΡΙΣΜΟΥ</t>
  </si>
  <si>
    <t>70.6262.80004</t>
  </si>
  <si>
    <t>ΕΡΓΑΣΙΕΣ ΕΠΙΣΚ.-ΣΥΝΤΗΡ. ΤΩΝ Η/Μ ΕΓΚΑΤΑΣΤΑΣΕΩΝ ΤΟΥ ΑΜΑΞΟΣΤ.</t>
  </si>
  <si>
    <t>70.6262.80005</t>
  </si>
  <si>
    <t xml:space="preserve">ΣΥΝΤΗΡΗΣΗ - ΕΠΙΣΚΕΥΗ ΕΓΚΑΤΑΣΤΑΣΕΩΝ ΘΕΡΜΑΝΣΗΣ </t>
  </si>
  <si>
    <t>70.6262.90001</t>
  </si>
  <si>
    <t>ΣΥΝΤΗΡΗΣΗ ΔΙΚΤΥΟΥ ΟΠΤΙΚΩΝ ΙΝΩΝ</t>
  </si>
  <si>
    <t>62.07.62.79</t>
  </si>
  <si>
    <t>70.6262.90002</t>
  </si>
  <si>
    <t>ΣΥΝΤΗΡΗΣΗ ΑΣΥΡΜΑΤΟΥ ΕΥΡΥΖΩΝΙΚΟΥ ΔΙΚΤΥΟΥ</t>
  </si>
  <si>
    <t>70.6263.80001</t>
  </si>
  <si>
    <t>62.07.63.78</t>
  </si>
  <si>
    <t>ΣΥΝΤΗΡΗΣΗ-ΕΠΙΣΚΕΥΗ ΜΕΤΑΦ.ΜΕΣΩΝ ΑΜΑΞΟΣΤΑΣΙΟΥ</t>
  </si>
  <si>
    <t>70.6264.80001</t>
  </si>
  <si>
    <t>62.07.64.78</t>
  </si>
  <si>
    <t>ΣΥΝΤΗΡΗΣΗ &amp; ΕΠΙΣΚΕΥΗ ΛΟΙΠΩΝ ΜΗΧΑΝΗΜΑΤΩΝ-ΑΜΑΞΟΣΤΑΣΙ</t>
  </si>
  <si>
    <t>70.6264.80002</t>
  </si>
  <si>
    <t>ΕΡΓΑΣΙΕΣ ΣΥΝΤΗΡ.-ΕΠΙΣΚ.ΔΙΑΦΟΡΩΝ ΕΞΑΡΤ.ΟΧΗΜ.ΣΕ ΤΟΡΝΟ</t>
  </si>
  <si>
    <t>70.6264.80004</t>
  </si>
  <si>
    <t>ΕΠΙΣΚΕΥΗ &amp; ΣΥΝΤΗΡΗΣΗ ΣΥΣΤΗΜΑΤΩΝ ΠΕΔΙΣΗΣ</t>
  </si>
  <si>
    <t>70.6264.80005</t>
  </si>
  <si>
    <t>ΕΠΙΣΚΕΥΗ- ΣΥΝΤΗΡΗΣΗ ΑΜΑΞΩΜΑΤΩΝ</t>
  </si>
  <si>
    <t>70.6264.80006</t>
  </si>
  <si>
    <t>ΣΥΝΤΗΡΗΣΗ &amp; ΕΠΙΣΚΕΥΗ ΜΗΧΑΝ. ΛΟΙΠΟΥ ΕΞΟΠΛΙΣΜΟΥ</t>
  </si>
  <si>
    <t>70.6264.80007</t>
  </si>
  <si>
    <t xml:space="preserve">ΣΥΝΤΗΡΗΣΗ ΚΑΙ ΕΠΙΣΚΕΥΗ ΜΗΧΑΝΗΜΑΤΩΝ (ΕΡΓΟΥ) (ΔΕΚΤΙΚΟΣ ΕΝΤΑΛΜΑΤΩΝ ΠΡΟΠΛΗΡΩΜΗΣ) </t>
  </si>
  <si>
    <t>70.6265.80001</t>
  </si>
  <si>
    <t>62.07.65.78</t>
  </si>
  <si>
    <t>70.6265.80003</t>
  </si>
  <si>
    <t>ΕΡΓΑΣΙΕΣ-ΕΠΙΣΚ.-ΣΥΝΤΗΡ.ΤΩΝ Η/Μ ΕΓΚΑΤΑΣΤΑΣΕΩΝ ΤΟΥ ΑΜΑΞ.</t>
  </si>
  <si>
    <t>70.6265.90001</t>
  </si>
  <si>
    <t>ΣΥΝΤΗΡΗΣΗ Η/Υ &amp; ΛΟΙΠΟΥ ΕΞΟΠΛΙΣΜΟΥ ΠΛΗΡΟΦΟΡΙΚΗΣ (ΔΕΚΤΙΚΟΣ ΕΝΤΑΛΜΑΤΩΝ ΠΡΟΠΛΗΡΩΜΗΣ)</t>
  </si>
  <si>
    <t>62.07.65.79</t>
  </si>
  <si>
    <t>70.6266.90001</t>
  </si>
  <si>
    <t>62.07.66.79</t>
  </si>
  <si>
    <t>70.6279.80001</t>
  </si>
  <si>
    <t>62.98.79.78</t>
  </si>
  <si>
    <t>632</t>
  </si>
  <si>
    <t>Τέλη κυκλοφορίας μεταφορικών μέσων</t>
  </si>
  <si>
    <t>70.6321.80001</t>
  </si>
  <si>
    <t>ΤΕΛΗ ΚΥΚΛΟΦΟΡΙΑΣ &amp; ΤΕΛΟΣ ΧΡΗΣΗΣ ΜΗΧ/ΤΩΝ (ΔΕΚΤΙΚΟΣ ΚΑ ΕΝΤΑΛΜΑΤΩΝ ΠΡΟΠΛΗΡΩΜΗΣ)</t>
  </si>
  <si>
    <t>63.03.21.78</t>
  </si>
  <si>
    <t>ΤΕΛΗ ΚΥΚΛΟΦΟΡΙΑΣ ΕΠΙΒΑΤΗΓΩΝ ΑΥΤΟΚΙΝΗΤΩΝ-ΑΜΑΞΟΣΤΑΣΙ</t>
  </si>
  <si>
    <t>70.6323.80002</t>
  </si>
  <si>
    <t>ΔΑΠΑΝΗ ΤΕΧΝΙΚΟΥ ΕΛΕΓΧΟΥ ΟΧΗΜΑΤΩΝ - ΜΗΧΑΝΗΜΑΤΩΝ (ΔΕΚΤΙΚΟΣ ΚΑ ΕΝΤΑΛΜΑΤΩΝ ΠΡΟΠΛΗΡΩΜΗΣ)</t>
  </si>
  <si>
    <t>63.03.23.78</t>
  </si>
  <si>
    <t>ΛΟΙΠΑ ΤΕΛΗ  ΚΥΚΛΟΦΟΡΙΑΣ-ΔΑΠΑΝΗ ΚΤΕΟ-ΑΜΑΞΟΣΤΑΣΙΟΥ</t>
  </si>
  <si>
    <t>70.6323.80003</t>
  </si>
  <si>
    <t>ΤΕΛΗ ΤΑΞΙΝΟΜΗΣΗΣ - ΜΕΤΑΒΙΒΑΣΗΣ (ΔΕΚΤΙΚΟΣ ΕΝΤΑΛΜΑΤΩΝ ΠΡΟΠΛΗΡΩΜΗΣ)</t>
  </si>
  <si>
    <t>ΣΥΝΟΛΟ 632</t>
  </si>
  <si>
    <t>70.6411.80001</t>
  </si>
  <si>
    <t>ΕΞΟΔΑ ΚΙΝΗΣΗΣ ΙΔΙΟΚΤΗΤΩΝ ΜΕΤΑΦΟΡΙΚΩΝ ΜΕΣΩΝ (ΚΑΥΣ. ΛΙΠ. ΔΙΟΔ.)</t>
  </si>
  <si>
    <t>64.00.11.78</t>
  </si>
  <si>
    <t>EΞΟΔΑ ΚΙΝΗΣ.ΙΔΙΟΚΤ.ΜΕΤΑΦ.ΜΕΣΩΝ ΑΜΑΞΟΣΤΑΣΙΟΥ</t>
  </si>
  <si>
    <t>70.6412.80001</t>
  </si>
  <si>
    <t>ΕΞΟΔΑ ΜΕΤΑΦΟΡΑΣ ΑΓΑΘΩΝ- ΦΟΡΤΟΕΚΦΟΡΤΩΤΙΚΑ</t>
  </si>
  <si>
    <t>64.00.12.78</t>
  </si>
  <si>
    <t>EΞΟΔΑ ΜΕΤΑΦ.ΑΓΑΘΩΝ-ΦΟΡΤΟΕΚΦΟΡΤ ΑΜΑΞΟΣΤΑΣΙΟΥ</t>
  </si>
  <si>
    <t>70.6413.80001</t>
  </si>
  <si>
    <t>64.00.13.78</t>
  </si>
  <si>
    <t>EΞΟΔΑ ΜΕΤΑΦΟΡΑΣ ΠΡΟΣΩΠΩΝ-ΑΜΑΞΟΣΤΑΣΙΟΥ</t>
  </si>
  <si>
    <t>70.6414.80001</t>
  </si>
  <si>
    <t>64.00.14.78</t>
  </si>
  <si>
    <t>MΕΤΑΦΟΡΙΚΑ ΕΝ ΓΕΝΕΙ ΑΜΑΞΟΣΤΑΣΙΟΥ</t>
  </si>
  <si>
    <t>70.6422.80001</t>
  </si>
  <si>
    <t>64.01.22.78</t>
  </si>
  <si>
    <t>70.6422.90001</t>
  </si>
  <si>
    <t>ΑΠΟΖΗΜΙΩΣΗ ΓΙΑ ΕΞΟΔΑ ΚΙΝΗΣΗΣ (Δ/ΝΣΗ ΣΧΕΔ.)</t>
  </si>
  <si>
    <t>64.01.22.79</t>
  </si>
  <si>
    <t>70.6462.80001</t>
  </si>
  <si>
    <t>64.09.63.78</t>
  </si>
  <si>
    <t>ΕΞΟΔΑ ΛΟΙΠΩΝ ΔΗΜΟΣΙΕΥΣΕΩΝ-ΑΜΑΞΟΣΤΑΣΙΟΥ</t>
  </si>
  <si>
    <t>70.6613.90002</t>
  </si>
  <si>
    <t>70.6633.80001</t>
  </si>
  <si>
    <t>ΠΡΟΜΗΘΕΙΑ ΧΛΩΡΙΟΥ ΓΙΑ ΧΛΩΡΙΩΣΗ ΒΙΟΛ. ΚΑΘΑΡ. ΣΤΟ ΑΜΑΞΟΣΤΑΣΙΟ</t>
  </si>
  <si>
    <t>70.6634.80001</t>
  </si>
  <si>
    <t>70.6635.80001</t>
  </si>
  <si>
    <t>25.10.30</t>
  </si>
  <si>
    <t>ΛΟΙΠΑ ΕΙΔΗ ΥΓΙΕΙΝΗΣ ΚΑΙ ΚΑΘΑΡΙΟΤΗΤΑΣ</t>
  </si>
  <si>
    <t>70.6635.80002</t>
  </si>
  <si>
    <t>ΠΡΟΜΗΘΕΙΑ ΑΠΟΡΡΥΠΑΝΤΙΚΟΥ ΓΙΑ ΠΛΥΝΤΗΡΙΟ ΟΧΗΜΑΤΩΝ</t>
  </si>
  <si>
    <t>70.6641.80001</t>
  </si>
  <si>
    <t>70.6641.80002</t>
  </si>
  <si>
    <t>70.6641.80003</t>
  </si>
  <si>
    <t>ΠΡΟΜΗΘ ΕΙΔΙΚΩΝ ΥΓΡΩΝ (ΛΙΠ, ΚΑΘ) ΟΧΗΜΑΤΩΝ ΜΗΧΑΝΗΜΑΤΩΝ</t>
  </si>
  <si>
    <t>70.6641.80004</t>
  </si>
  <si>
    <t xml:space="preserve">ΠΡΟΜΗΘΕΙΑ ΦΥΣΙΚΟΥ ΑΕΡΙΟΥ ΓΙΑ ΚΙΝΗΣΗ ΜΕΤΑΦΟΡΙΚΩΝ ΜΕΣΩΝ </t>
  </si>
  <si>
    <t>70.6643.80001</t>
  </si>
  <si>
    <t>ΠΡΟΜΗΘΕΙΑ ΚΑΥΣΙΜΩΝ ΓΙΑ ΘΕΜΑΝΣΗ &amp; ΦΩΤΙΣΜΟ</t>
  </si>
  <si>
    <t>70.6643.80002</t>
  </si>
  <si>
    <t>62.98.02.78</t>
  </si>
  <si>
    <t>ΦΩΤΑΕΡΙΟ-ΦΥΣΙΚΟ ΑΕΡΙΟ-ΑΜΑΞΟΣΤΑΣΙΟΥ</t>
  </si>
  <si>
    <t>70.6662.80001</t>
  </si>
  <si>
    <t>ΥΛΙΚΑ ΣΥΝΤΗΡΗΣΗΣ ΚΑΙ ΕΠΙΣΚΕΥΗΣ ΛΟΙΠΩΝ ΕΓΚΑΤΑΣΤΑΣΕΩΝ (ΔΕΚΤΙΚΟΣ ΕΝΤΑΛΜΑΤΩΝ ΠΡΟΠΛΗΡΩΜΗΣ)</t>
  </si>
  <si>
    <t>70.6662.80002</t>
  </si>
  <si>
    <t>ΥΛΙΚΑ ΣΥΝΤΗΡΗΣΗΣ ΚΑΙ ΕΠΙΣΚΕΥΗΣ ΕΓΚΑΤΑΣΤΑΣΕΩΝ ΘΕΡΜΑΝΣΗΣ &amp; ΚΛΙΜΑΤΙΣΜΟΥ</t>
  </si>
  <si>
    <t>70.6671.80002</t>
  </si>
  <si>
    <t>ΑΝΤΑΛΛΑΚΤΙΚΑ ΜΕΤΑΦΟΡΙΚΩΝ ΜΕΣΩΝ &amp; ΒΑΡΕΩΝ ΟΧΗΜΑΤΩΝ (ΔΕΚΤΙΚΟΣ ΕΝΤΑΛΜΑΤΩΝ ΠΡΟΠΛΗΡΩΜΗΣ)</t>
  </si>
  <si>
    <t>70.6671.80003</t>
  </si>
  <si>
    <t>70.6671.80005</t>
  </si>
  <si>
    <t>ΠΡΟΜΗΘΕΙΑ ΕΙΔΩΝ ΜΗΧΑΝΟΥΡΓΕΙΟΥ</t>
  </si>
  <si>
    <t>70.6671.80006</t>
  </si>
  <si>
    <t>ΑΝΑΓΟΜΩΣΗ ΕΛΑΣΤΙΚΩΝ (ΔΕΚΤΙΚΟΣ ΕΝΤΑΛΜΑΤΩΝ ΠΡΟΠΛΗΡΩΜΗΣ)</t>
  </si>
  <si>
    <t>70.6671.80007</t>
  </si>
  <si>
    <t>ΠΡΟΜΗΘΕΙΑ ΑΝΤΑΛΛΑΚΤΙΚΩΝ ΣΥΣΤΗΜΑΤΟΣ ΠΕΔΗΣΗΣ ΒΑΡΕΩΝ ΟΧΗΜΑΤΩΝ (ΔΕΚΤΙΚΟΣ ΕΝΤΑΛΜΑΤΩΝ ΠΡΟΠΛΗΡΩΜΗΣ)</t>
  </si>
  <si>
    <t>70.6672.80001</t>
  </si>
  <si>
    <t>70.6673.80005</t>
  </si>
  <si>
    <t>ΠΡΟΜΗΘΕΙΑ ΔΙΑΦΟΡΩΝ ΕΙΔΩΝ</t>
  </si>
  <si>
    <t>70.6673.90001</t>
  </si>
  <si>
    <t>ΑΝΤΑΛΛΑΚΤΙΚΑ Η/Υ &amp; ΛΟΙΠΟΥ ΕΞΟΠΛΙΣΜΟΥ ΠΛΗΡΟΦΟΡΙΚΗΣ</t>
  </si>
  <si>
    <t>62.07.64.79</t>
  </si>
  <si>
    <t>ΣΥΝΤΗΡΗΣΗ &amp; ΕΠΙΣΚΕΥΗ ΛΟΙΠΩΝ ΜΗΧΑΝΗΜΑΤΩΝ-ΟΡΓ.&amp; ΣΧΕΔ</t>
  </si>
  <si>
    <t>70.6699.80006</t>
  </si>
  <si>
    <t>ΛΟΙΠΕΣ ΔΑΠΑΝΕΣ ΑΝΑΛΩΣΙΜΩΝ</t>
  </si>
  <si>
    <t>ΣΥΝΟΛΟ ΥΠΗΡΕΣΙΑΣ 70</t>
  </si>
  <si>
    <t>ΣΥΝΟΛΟ: ΚΕΦΑΛΑΙΟ Α</t>
  </si>
  <si>
    <t>ΚΕΦΑΛΑΙΟ Β: ΕΠΕΝΔΥΣΕΙΣ</t>
  </si>
  <si>
    <t>7</t>
  </si>
  <si>
    <t>Επενδύσεις</t>
  </si>
  <si>
    <t>71</t>
  </si>
  <si>
    <t>Αγορές κτιρίων τεχνικών έργων και προμήθειες παγίων</t>
  </si>
  <si>
    <t>713</t>
  </si>
  <si>
    <t>Προμήθειες παγίων</t>
  </si>
  <si>
    <t>10.7131.20001</t>
  </si>
  <si>
    <t>ΠΡΟΜΗΘΕΙΑ ΚΛΙΜΑΤΙΣΤΙΚΩΝ</t>
  </si>
  <si>
    <t>10.7133.07108</t>
  </si>
  <si>
    <t>ΠΡΟΜΗΘΕΙΑ ΕΠΙΠΛΩΝ ΤΟΠΙΚΗΣ ΚΟΙΝΟΤΗΤΑΣ ΚΟΙΛΑΔΑΣ</t>
  </si>
  <si>
    <t>10.7133.10001</t>
  </si>
  <si>
    <t>ΠΡΟΜΗΘΕΙΑ ΕΠΙΠΛΩΝ</t>
  </si>
  <si>
    <t>10.7133.10004</t>
  </si>
  <si>
    <t>ΠΡΟΜΗΘΕΙΑ ΤΗΛΕΦΩΝΙΚΩΝ ΣΥΣΚΕΥΩΝ</t>
  </si>
  <si>
    <t>10.7133.10005</t>
  </si>
  <si>
    <t>ΠΡΟΜΗΘΕΙΑ ΦΩΤΟΤΥΠΙΚΩΝ ΜΗΧΑΝΗΜΑΤΩΝ</t>
  </si>
  <si>
    <t>10.7135.10001</t>
  </si>
  <si>
    <t>ΠΡΟΜΗΘΕΙΑ ΛΟΙΠΟΥ ΕΞΟΠΛΙΣΜΟΥ</t>
  </si>
  <si>
    <t>10.7135.10003</t>
  </si>
  <si>
    <t xml:space="preserve">ΠΡΟΜΗΘΕΙΑ ΛΟΙΠΟΥ ΕΞΟΠΛΙΣΜΟΥ-ΚΟΙΛΑΔΑΣ </t>
  </si>
  <si>
    <t>10.7135.10004</t>
  </si>
  <si>
    <t>ΠΡΟΜΗΘΕΙΑ ΚΑΙ ΤΟΠΟΘΕΤΗΣΗ ΤΥΠΟΠΟΙΗΜΕΝΩΝ ΚΑΤΑΣΚΕΥΩΝ</t>
  </si>
  <si>
    <t>10.7135.10005</t>
  </si>
  <si>
    <t>ΠΡΟΜΗΘΕΙΑ ΜΗΧΑΝΗΜΑΤΟΣ ΔΙΑΓΡΑΜΜΙΣΗΣ</t>
  </si>
  <si>
    <t>ΣΥΝΟΛΟ 713</t>
  </si>
  <si>
    <t>ΣΥΝΟΛΟ 71</t>
  </si>
  <si>
    <t>15.7131.06001</t>
  </si>
  <si>
    <t>ΠΡΟΜΗΘΕΙΑ ΜΗΧΑΝΗΜΑΤΩΝ &amp; ΛΟΙΠΟΥ ΕΞΟΠΛΙΣΜΟΥ</t>
  </si>
  <si>
    <t>15.7131.09001</t>
  </si>
  <si>
    <t>ΠΡΟΜΗΘΕΙΑ ΜΙΚΡΩΝ ΚΗΠΟΤΕΧΝΙΚΩΝ ΜΗΧ/ΤΩΝ</t>
  </si>
  <si>
    <t>15.7131.09002</t>
  </si>
  <si>
    <t>ΑΓΟΡΑ ΜΕΓΑΛΟΥ ΧΛΟΟΚΟΠΤΙΚΟΥ ΜΗΧΑΝΗΜΑΤΟΣ</t>
  </si>
  <si>
    <t>15.7132.05001</t>
  </si>
  <si>
    <t>ΠΡΟΜΗΘΕΙΑ ΑΥΤΟΚΙΝΗΤΩΝ ΜΕΤΑΦΟΡΑΣ  ΠΑΙΔΙΩΝ ΠΑΙΔΙΚΩΝ ΣΤΑΘΜΩΝ ΚΑΙ ΠΑΙΔΙΩΝ ΔΗΜΟΤΙΚΟΥ</t>
  </si>
  <si>
    <t>15.7133.05001</t>
  </si>
  <si>
    <t>15.7133.05002</t>
  </si>
  <si>
    <t>ΠΡΟΜΗΘΕΙΑ ΛΟΙΠΟΥ ΕΞΟΠΛΙΣΜΟΥ (ΠΛΥΝΤ, ΛΟΙΠΕΣ ΗΛΕΚ ΣΥΣΚΕΥΕΣ)</t>
  </si>
  <si>
    <t>15.7133.05004</t>
  </si>
  <si>
    <t>ΠΡΟΜΗΘΕΙΑ ΜΟΚΕΤΩΝ</t>
  </si>
  <si>
    <t>15.7133.05005</t>
  </si>
  <si>
    <t>ΠΡΟΜΗΘΕΙΑ ΕΞΟΠΛΙΣΜΟΥ ΓΙΑ ΛΕΙΤΟΥΡΓΙΑ ΠΑΙΔΙΚΟΥ ΣΤΑΘΜΟΥ ΤΕΡΨΙΘΕΑΣ</t>
  </si>
  <si>
    <t>15.7133.05006</t>
  </si>
  <si>
    <t>ΠΡΟΜΗΘΕΙΑ ΚΙΝΗΤΟΥ ΕΞΟΠΛΙΣΜΟΥ ΚΕΝΤΡΙΚΟΥ ΜΑΓΕΙΡΙΟΥ</t>
  </si>
  <si>
    <t>15.7133.05007</t>
  </si>
  <si>
    <t>ΠΡΟΜΗΘΕΙΑ ΕΠΙΠΛΩΝ ΚΕΝΤΡΙΚΩΝ ΓΡΑΦΕΙΩΝ ΔΙΕΥΘΥΝΣΗΣ</t>
  </si>
  <si>
    <t>15.7133.05008</t>
  </si>
  <si>
    <t>ΠΡΟΜΗΘΕΙΑ ΕΞΟΠΛΙΣΜΟΥ ΕΠΕΚΤΑΣΗΣ 20ου ΠΑΙΔΙΚΟΥ ΣΤΑΘΜΟΥ</t>
  </si>
  <si>
    <t>15.7133.06001</t>
  </si>
  <si>
    <t>ΠΡΟΜΗΘΕΙΑ ΕΠΙΠΛΩΝ &amp; ΛΟΙΠΟΥ ΕΞΟΠΛΙΣΜΟΥ</t>
  </si>
  <si>
    <t>15.7133.07001</t>
  </si>
  <si>
    <t>ΠΡΟΜΗΘΕΙΑ ΕΞΟΠΛΙΣΜΟΥ ΠΟΛΙΤΙΣΤΙΚΩΝ ΚΕΝΤΡΩΝ</t>
  </si>
  <si>
    <t>15.7133.07002</t>
  </si>
  <si>
    <t>ΠΡΟΜΗΘΕΙΑ ΕΞΟΠΛΙΣΜΟΥ/ΕΠΙΠΛΩΝ ΣΤΟ ΚΕΝΤΡΙΚΟ ΚΤΙΡΙΟ ΜΥΛΟΥ</t>
  </si>
  <si>
    <t>15.7133.07003</t>
  </si>
  <si>
    <t>ΠΡΟΜΗΘΕΙΑ ΕΞΟΠΛΙΣΜΟΥ ΛΕΣΧΩΝ ΠΟΛΙΤΙΣΜΟΥ</t>
  </si>
  <si>
    <t>15.7133.07004</t>
  </si>
  <si>
    <t>ΠΡΟΜΗΘΕΙΑ ΕΞΟΠΛΙΣΜΟΥ ΒΙΒΛΙΟΘΗΚΩΝ</t>
  </si>
  <si>
    <t>15.7133.07005</t>
  </si>
  <si>
    <t>ΠΡΟΜΗΘΕΙΑ ΕΞΟΠΛΙΣΜΟΥ ΓΙΑ ΤΗΝ ΥΠΟΣΤΗΡΙΞΗ ΛΕΙΤΟΥΡΓΙΑΣ ΤΟΥ ΟΥΗΛ</t>
  </si>
  <si>
    <t>15.7133.09002</t>
  </si>
  <si>
    <t>ΑΓΟΡΑ ΗΛΕΚΤΡΙΚΗΣ ΣΚΟΥΠΑΣ ΚΑΘΑΡΙΣΜΟΥ ΠΙΣΙΝΑΣ ΚΟΛΥΜΒΗΤΗΡΙΟΥ Ν.ΠΟΛΙΤΕΙΑΣ</t>
  </si>
  <si>
    <t>15.7134.05001</t>
  </si>
  <si>
    <t>ΠΡΟΜΗΘΕΙΑ ΛΟΓΙΣΜΙΚΟΥ ΠΑΙΔΙΚΩΝ ΣΤΑΘΜΩΝ</t>
  </si>
  <si>
    <t>15.7135.07001</t>
  </si>
  <si>
    <t>ΔΑΠΑΝΕΣ ΑΓΟΡΑΣ ΒΙΒΛΙΩΝ ΓΙΑ ΤΙΣ ΒΙΒΛΙΟΘΗΚΕΣ ΤΩΝ ΛΕΣΧΩΝ</t>
  </si>
  <si>
    <t>15.7135.07002</t>
  </si>
  <si>
    <t>ΔΑΠΑΝΕΣ ΓΙΑ ΤΗΝ ΕΝΙΣΧΥΣΗ ΤΗΣ ΒΙΒΛΙΟΘΗΚΗΣ ΤΟΥ ΛΑΟΓΡΑΦΙΚΟΥ ΜΟΥΣΕΙΟΥ(ΔΕΥΑΛ)</t>
  </si>
  <si>
    <t>15.7135.07006</t>
  </si>
  <si>
    <t>ΑΓΟΡΑ ΒΙΒΛΙΩΝ ΒΙΒΛΙΟΘΗΚΩΝ</t>
  </si>
  <si>
    <t>15.7135.07007</t>
  </si>
  <si>
    <t>ΠΡΟΜΗΘΕΙΑ ΕΞΟΠΛΙΣΜΟΥ ΟΥΗΛ-ΜΥΛΟΥ</t>
  </si>
  <si>
    <t>15.7135.07008</t>
  </si>
  <si>
    <t>15.7135.07009</t>
  </si>
  <si>
    <t>ΑΓΟΡΑ ΒΙΒΛΙΩΝ ΚΕΝΤΡΙΚΗΣ ΒΙΒΛΙΟΘΗΚΗΣ</t>
  </si>
  <si>
    <t>15.7135.09004</t>
  </si>
  <si>
    <t>ΕΞΟΠΛΙΣΜΟΣ ΙΑΤΡΕΙΟΥ ΚΟΛΥΜΒΗΤΗΡΙΟΥ ΝΕΑΣ ΠΟΛΙΤΕΙΑΣ</t>
  </si>
  <si>
    <t>15.7135.09005</t>
  </si>
  <si>
    <t>ΑΓΟΡΑ ΕΞΟΠΛΙΣΜΟΥ ΚΟΛΥΜΒΗΤΗΡΙΟΥ ΚΑΙ ΚΥΛΙΚΕΙΟΥ ΝΕΑΣ ΠΟΛΙΤΕΙΑΣ</t>
  </si>
  <si>
    <t>15.7135.09006</t>
  </si>
  <si>
    <t>ΠΡΟΜΗΘΕΙΑ ΑΠΙΝΙΔΩΤΩΝ</t>
  </si>
  <si>
    <t>73</t>
  </si>
  <si>
    <t>Έργα</t>
  </si>
  <si>
    <t>732</t>
  </si>
  <si>
    <t>Δαπάνες κατασκευής πάγιων (μόνιμων) εγκαταστάσεων κοινής χρήσεως</t>
  </si>
  <si>
    <t>15.7322.05001</t>
  </si>
  <si>
    <t>ΚΑΤΑΣΚΕΥΗ ΑΥΛΕΙΩΝ ΧΩΡΩΝ-ΠΑΙΔΙΚΩΝ ΧΑΡΩΝ ΠΑΙΔΙΚΩΝ ΣΤΑΘΜΩΝ</t>
  </si>
  <si>
    <t>15.7326.09003</t>
  </si>
  <si>
    <t>ΔΙΑΜΟΡΦΩΣΗ ΠΕΡΙΒΑΛΛΟΝΤΟΣ ΧΩΡΟΥ ΚΟΛΥΜΒΗΤΗΡΙΟΥ ΝΕΑΣ ΠΟΛΙΤΕΙΑΣ</t>
  </si>
  <si>
    <t>ΣΥΝΟΛΟ 732</t>
  </si>
  <si>
    <t>733</t>
  </si>
  <si>
    <t>Επισκευές και συντηρήσεις παγίων εγκαταστάσεων κοινής χρήσεως</t>
  </si>
  <si>
    <t>15.7331.09002</t>
  </si>
  <si>
    <t>ΣΥΝΤΗΡΗΣΗ ΚΑΙ ΕΠΙΣΚΕΥΗ ΠΑΡΚΕ ΔΗΜΟΤΙΚΟΥ ΓΥΜΝΑΣΤΗΡΙΟΥ ΔΗΜΟΥ ΛΑΡΙΣΑΙΩΝ</t>
  </si>
  <si>
    <t>62.17.31.00</t>
  </si>
  <si>
    <t>Σ-Ε ΚΤΙΡΙΑΚΩΝ ΕΓΚΑΤΑΣΤΑΣΕΩΝ ΚΟΙΝΗΣ ΧΡΗΣΗΣ</t>
  </si>
  <si>
    <t>15.7331.09003</t>
  </si>
  <si>
    <t>ΣΥΝΤΗΡΗΣΗ ΚΑΙ ΕΠΙΣΚΕΥΗ ΑΠΟΔΥΤΗΡΙΩΝ ΓΗΠΕΔΟΥ ΑΜΥΓΔΑΛΕΑΣ</t>
  </si>
  <si>
    <t>15.7331.09004</t>
  </si>
  <si>
    <t>ΣΥΝΤΗΡΗΣΗ ΚΑΙ ΕΠΙΣΚΕΥΗ ΑΠΟΔΥΤΗΡΙΩΝ ΓΗΠΕΔΟΥ ΡΑΧΟΥΛΑΣ</t>
  </si>
  <si>
    <t>15.7331.09005</t>
  </si>
  <si>
    <t xml:space="preserve">ΕΓΚΑΤΑΣΤΑΣΗ ΠΑΡΚΕ ΣΤΟ 10ο ΛΥΚΕΙΟ ΛΑΡΙΣΑΣ </t>
  </si>
  <si>
    <t>15.7331.09006</t>
  </si>
  <si>
    <t>ΕΓΚΑΤΑΣΤΑΣΗ ΠΑΡΚΕ ΣΤΟ 33ο ΔΗΜΟΤΙΚΟ ΣΧΟΛΕΙΟ</t>
  </si>
  <si>
    <t>15.7331.09007</t>
  </si>
  <si>
    <t xml:space="preserve">ΕΓΚΑΤΑΣΤΑΣΗ ΠΑΡΚΕ ΣΤΟ 7ο ΓΥΜΝΑΣΙΟ ΛΑΡΙΣΑΣ </t>
  </si>
  <si>
    <t>15.7331.09008</t>
  </si>
  <si>
    <t>ΣΥΝΤΗΡΗΣΗ ΚΛΙΜΑΤΙΣΜΟΥ-ΦΩΤΙΣΜΟΥ ΔΗΜΟΤΙΚΟΥ ΓΥΜΝΑΣΤΗΡΙΟΥ ΔΗΜΟΥ ΛΑΡΙΣΑΙΩΝ</t>
  </si>
  <si>
    <t>15.7336.09002</t>
  </si>
  <si>
    <t>ΕΛΑΣΤΙΚΟΥ ΤΑΠΗΤΑ (ΚΟΥΡΑΣΑΝ) ΓΗΠΕΔΩΝ ΤΕΝΝΙΣ-ΜΠΑΣΚΕΤ ΑΚ ΚΟΥΚΟΥΛΙΤΣΙΟΥ ΜΟΥΣΙΑΡΗ, ΝΕΑΠΟΛΗΣ, ΑΝΘΟΥΠΟΛΗΣ</t>
  </si>
  <si>
    <t>15.7336.09003</t>
  </si>
  <si>
    <t>ΑΝΑΚΑΤΑΣΚΕΥΗ ΓΗΠΕΔΟΥ ΜΑΝΔΡΑΣ</t>
  </si>
  <si>
    <t>ΣΥΝΟΛΟ 733</t>
  </si>
  <si>
    <t>ΣΥΝΟΛΟ 73</t>
  </si>
  <si>
    <t>20.7131.30009</t>
  </si>
  <si>
    <t>ΠΡΟΜΗΘΕΙΑ   ΣΑΡΩΘΡΩΝ</t>
  </si>
  <si>
    <t>20.7131.30010</t>
  </si>
  <si>
    <t>ΑΠΟΡΡΙΜΜΑΤΟΦΟΡΑ ΟΧΗΜΑΤΑ ΜΕ ΣΥΜΠΙΕΣΤΗ ΑΠΟΡΡΙΜΑΤΩΝ</t>
  </si>
  <si>
    <t>20.7131.30015</t>
  </si>
  <si>
    <t>ΠΡΟΜΗΘΕΙΑ ΠΛΥΝΤΗΡΙΩΝ ΚΑΔΩΝ</t>
  </si>
  <si>
    <t>20.7132.30002</t>
  </si>
  <si>
    <t>ΗΜΙΦΟΡΤΗΓΑ</t>
  </si>
  <si>
    <t>20.7134.30006</t>
  </si>
  <si>
    <t>ΠΡΟΜΗΘΕΙΑ ΤΗΛ. ΚΕΝΤΡΟΥ</t>
  </si>
  <si>
    <t>20.7134.34001</t>
  </si>
  <si>
    <t>ΠΑΡΑΚΟΛΟΥΘΗΣΗ ΣΤΟΛΟΥ ΟΧΗΜΑΤΩΝ</t>
  </si>
  <si>
    <t>20.7134.34002</t>
  </si>
  <si>
    <t xml:space="preserve">ΠΡΟΜΗΘΕΙΑ ΠΡΟΓΡΑΜΜΑΤΟΣ ΠΑΡΑΚΟΛΟΥΘΗΣΗΣ ΔΕΙΚΤΩΝ ΑΠΟΔΟΤΙΚΟΤΗΤΑΣ </t>
  </si>
  <si>
    <t>20.7134.34003</t>
  </si>
  <si>
    <t>ΠΡΟΜΗΘΕΙΑ ΣΥΣΤΗΜΑΤΩΝ ΠΛΟΗΓΗΣΗΣ ΟΧΗΜΑΤΩΝ (GPS)</t>
  </si>
  <si>
    <t>20.7135.30001</t>
  </si>
  <si>
    <t>ΠΡΟΜΗΘΕΙΑ ΧΕΙΡΑΜΑΞΙΔΙΩΝ ΟΔΟΚΑΘΑΡΙΣΜΟΥ</t>
  </si>
  <si>
    <t>20.7135.30002</t>
  </si>
  <si>
    <t>ΠΡΟΜΗΘΕΙΑ ΣΥΣΤΗΜΑΤΩΝ ΑΣΥΡΜΑΤΟΥ ΕΠΙΚΟΙΝΩΝΙΑΣ</t>
  </si>
  <si>
    <t>20.7135.30003</t>
  </si>
  <si>
    <t>ΠΡΟΜΗΘΕΙΑ ΣΥΣΤΗΜΑΤΩΝ ΟΠΤΙΚΟΥ ΕΛΕΓΧΟΥ</t>
  </si>
  <si>
    <t>20.7135.30013</t>
  </si>
  <si>
    <t xml:space="preserve">ΠΡΟΜΗΘΕΙΑ ΚΑΛΑΘΙΩΝ ΜΙΚΡΟΑΠΟΡΡΙΜΜΑΤΩΝ </t>
  </si>
  <si>
    <t>20.7135.30014</t>
  </si>
  <si>
    <t>ΠΡΟΜΗΘΕΙΑ ΕΙΔΙΚΟΥ ΟΙΚΙΣΚΟΥ ΓΙΑ ΣΤΑΘΜΟ ΜΕΤΡΗΣΗΣ</t>
  </si>
  <si>
    <t>20.7135.30016</t>
  </si>
  <si>
    <t>ΣΥΣΤΗΜΑ ΥΠΟΓΕΙΩΣΗΣ ΚΑΔΩΝ</t>
  </si>
  <si>
    <t>20.7135.30020</t>
  </si>
  <si>
    <t xml:space="preserve">ΠΡΟΜΗΘΕΙΑ ΚΑΔΩΝ ΠΛΑΣΤΙΚΩΝ </t>
  </si>
  <si>
    <t>731</t>
  </si>
  <si>
    <t>Δαπάνες κατασκευής κτιρίων, έργων ιδιοκτησίας Δήμου</t>
  </si>
  <si>
    <t>20.7311.30001</t>
  </si>
  <si>
    <t>ΔΙΑΜΟΡΦΩΣΗ-ΕΞΟΠΛΙΣΜΟΣ ΓΡΑΦΕΙΩΝ</t>
  </si>
  <si>
    <t>ΣΥΝΟΛΟ 731</t>
  </si>
  <si>
    <t>20.7326.30001</t>
  </si>
  <si>
    <t>ΛΟΙΠΕΣ ΔΑΠΑΝΕΣ</t>
  </si>
  <si>
    <t>20.7326.30002</t>
  </si>
  <si>
    <t>ΚΑΤΑΣΚΕΥΗ ΥΠΟΓΕΙΩΣΕΩΝ ΚΑΔΩΝ</t>
  </si>
  <si>
    <t>20.7326.30004</t>
  </si>
  <si>
    <t>ΛΟΙΠΕΣ ΕΠΕΝΔΥΣΕΙΣ</t>
  </si>
  <si>
    <t>20.7326.30007</t>
  </si>
  <si>
    <t>ΚΑΤΑΣΚΕΥΗ ΕΣΟΧΩΝ ΚΑΔΩΝ</t>
  </si>
  <si>
    <t>20.7336.30001</t>
  </si>
  <si>
    <t xml:space="preserve">ΣΥΝΤΗΡΗΣΗ ΑΠΟΚΑΤΕΣΤΗΜΕΝΩΝ ΧΩΜΑΤΕΡΩΝ </t>
  </si>
  <si>
    <t>74</t>
  </si>
  <si>
    <t>Μελέτες, έρευνες, πειραματικές εργασίες και ειδικές δαπάνες</t>
  </si>
  <si>
    <t>742</t>
  </si>
  <si>
    <t>Ειδικές δαπάνες</t>
  </si>
  <si>
    <t>20.7425.30001</t>
  </si>
  <si>
    <t>ΔΑΠΑΝΕΣ ΓΙΑ ΚΑΘΑΡΙΣΜΟ ΙΔΙΟΚΤΗΤΩΝ ΟΙΚΟΠΕΔΩΝ</t>
  </si>
  <si>
    <t>ΣΥΝΟΛΟ 742</t>
  </si>
  <si>
    <t>ΣΥΝΟΛΟ 74</t>
  </si>
  <si>
    <t>30.7131.44001</t>
  </si>
  <si>
    <t>ΠΡΟΜΗΘΕΙΑ ΕΞΟΠΛΙΣΜΟΥ ΣΥΝΤΡΙΒΑΝΙΩΝ</t>
  </si>
  <si>
    <t>30.7131.44002</t>
  </si>
  <si>
    <t>ΠΡΟΜΗΘΕΙΑ ΑΝΤΑΛΛΑΚΤΙΚΩΝ ΣΥΣΚΕΥΩΝ ΕΠΙΚΟΙΝΩΝΙΑΣ</t>
  </si>
  <si>
    <t>30.7131.44004</t>
  </si>
  <si>
    <t>ΜΗΧΑΝΗΜΑΤΑ ΚΑΙ ΛΟΙΠΟΣ ΕΞΟΠΛΙΣΜΟΣ</t>
  </si>
  <si>
    <t>30.7131.44016</t>
  </si>
  <si>
    <t>ΠΡΟΜΗΘΕΙΑ ΠΛΩΤΩΝ ΣΥΝΤΡΙΒΑΝΙΩΝ  ΣΤΗ ΛΙΜΝΗ ΠΑΡΚΟΥ  ΑΛΚΑΖΑΡ</t>
  </si>
  <si>
    <t>30.7132.44005</t>
  </si>
  <si>
    <t>ΠΡΟΜΗΘΕΙΑ ΟΧΗΜΑΤΩΝ ΓΙΑ ΤΙΣ ΑΝΑΓΚΕΣ Η/Μ</t>
  </si>
  <si>
    <t>30.7133.44001</t>
  </si>
  <si>
    <t>ΠΡΟΜΗΘΕΙΑ ΕΞΟΠΛΙΣΜΟΥ ΚΕΝΤΡΙΚΩΝ ΜΑΓΕΙΡΙΩΝ</t>
  </si>
  <si>
    <t>30.7134.41002</t>
  </si>
  <si>
    <t>ΠΡΟΜΗΘΕΙΑ ΠΡΟΓΡΑΜΜΑΤΩΝ Η/Υ</t>
  </si>
  <si>
    <t>30.7135.41015</t>
  </si>
  <si>
    <t>ΠΡΟΜΗΘΕΙΑ ΞΥΛΙΝΩΝ ΟΙΚΙΣΚΩΝ ΠΑΡΑΔΟΣΙΑΚΟΥ ΧΩΡΙΟΥ</t>
  </si>
  <si>
    <t>30.7135.41018</t>
  </si>
  <si>
    <t>ΠΡΟΜΗΘΕΙΑ ΠΡΟΚΑΤ ΚΑΤΑΣΚΕΥΩΝ ΣΤΗ ΣΚΕΠΑΣΤΗ ΑΓΟΡΑ ΝΕΑΠΟΛΗΣ</t>
  </si>
  <si>
    <t>30.7135.41021</t>
  </si>
  <si>
    <t>ΠΡΟΜΗΘΕΙΑ - ΤΟΠΟΘΕΤΗΣΗ ΧΩΡΩΝ ΕΛΑΦΡΙΑΣ ΛΥΟΜΕΝΗΣ ΠΡΟΚΑΤΑΣΚΕΥΗΣ ΣΤΗ Δ.Ε ΛΑΡΙΣΑΣ</t>
  </si>
  <si>
    <t>15.11.04.12</t>
  </si>
  <si>
    <t>ΠΡΟΜΗΘΕΙΑ - ΤΟΠΟΘΕΤΗΣΗ ΧΩΡΩΝ ΕΛΑΦΡΙΑΣ ΛΥΟΜΕΝΗΣ ΠΡΟ</t>
  </si>
  <si>
    <t>30.7135.41023</t>
  </si>
  <si>
    <t>ΠΡΟΜΗΘΕΙΑ ΚΑΙ ΤΟΠΟΘΕΤΗΣΗ ΚΙΓΚΛΙΔΩΜΑΤΩΝ ΣΤΗ ΠΛΑΤΕΙΑ ΛΑΜΠΡΟΥΛΗ</t>
  </si>
  <si>
    <t>30.7135.41024</t>
  </si>
  <si>
    <t>ΠΡΟΜΗΘΕΙΑ ΚΑΙ ΤΟΠΟΘΕΤΗΣΗ ΕΛΑΦΡΩΝ ΚΑΤΑΣΚΕΥΩΝ ΣΤΗ ΣΚΕΠΑΣΤΗ ΑΓΟΡΑ</t>
  </si>
  <si>
    <t>30.7135.41025</t>
  </si>
  <si>
    <t xml:space="preserve">ΠΡΟΜΗΘΕΙΑ ΚΑΙ ΤΟΠΟΘΕΤΗΣΗ ΡΟΛΛΩΝ ΑΣΦΑΛΕΙΑΣ ΣΚΕΠΑΣΤΗΣ ΑΓΟΡΑΣ </t>
  </si>
  <si>
    <t>30.7135.41026</t>
  </si>
  <si>
    <t>ΠΡΟΜΗΘΕΙΑ ΚΑΙ ΤΟΠΟΘΕΤΗΣΗ ΠΕΡΙΦΡΑΞΗΣ ΣΤΗ ΣΚΕΠΑΣΤΗ ΑΓΟΡΑ ΝΕΑΠΟΛΗΣ</t>
  </si>
  <si>
    <t>30.7135.41027</t>
  </si>
  <si>
    <t>ΠΡΟΜΗΘΕΙΑ ΚΑΙ ΤΟΠΟΘΕΤΗΣΗ ΝΑΥΛΟΝ-ΤΕΝΤΕΣ</t>
  </si>
  <si>
    <t>30.7135.41029</t>
  </si>
  <si>
    <t>ΠΡΟΜΗΘΕΙΑ-ΤΟΠΟΘΕΤΗΣΗ ΧΩΡΩΝ ΕΛΑΦΡΙΑΣ ΛΥΟΜΕΝΗΣ ΠΡΟΚΑΤΑΣΚΕΥΗΣ ΣΤΗ Δ.Ε ΓΙΑΝΝΟΥΛΗΣ</t>
  </si>
  <si>
    <t>30.7135.41030</t>
  </si>
  <si>
    <t>ΠΡΟΜΗΘΕΙΑ ΚΑΙ ΤΟΠΟΘΕΤΗΣΗ ΜΕΤΑΛΛΙΚΗΣ ΠΡΟΣΒΑΣΗΣ ΣΤΗΝ ΟΡΟΦΗ ΤΗΣ ΣΚΗΝΗΣ ΤΟΥ ΔΗΜΟΤΙΚΟΥ ΩΔΕΙΟΥ ΛΑΡΙΣΑΣ</t>
  </si>
  <si>
    <t>15.11.04.11</t>
  </si>
  <si>
    <t>ΠΡΟΜΗΘΕΙΑ ΚΑΙ ΤΟΠΟΘΕΤΗΣΗ ΜΕΤΑΛΛΙΚΗΣ ΠΡΟΣΒΑΣΗΣ ΣΤΗΝ</t>
  </si>
  <si>
    <t>30.7135.41031</t>
  </si>
  <si>
    <t xml:space="preserve">ΠΡΟΜΗΘΕΙΑ ΑΝΕΜΟΘΩΡΑΚΩΝ ΠΟΛΙΤΙΣΤΙΚΟΥ ΚΕΝΤΡΟΥ ΚΟΙΛΑΔΑΣ </t>
  </si>
  <si>
    <t>30.7135.41032</t>
  </si>
  <si>
    <t xml:space="preserve">ΠΡΟΜΗΘΕΙΑ ΚΑΙ ΤΟΠΟΘΕΤΗΣΗ  ΜΕΤΑΛΛΙΚΩΝ  ΚΙΓΚΛΙΔΩΜΑΤΩΝ  ΣΤΟ 1ο ΕΙΔΙΚΟ ΝΗΠΙΑΓΩΓΕΙΟ-ΔΗΜΟΤΙΚΟ ΣΧΟΛΕΙΟ </t>
  </si>
  <si>
    <t>30.7135.41033</t>
  </si>
  <si>
    <t>ΠΡΟΜΗΘΕΙΑ ΚΑΙ ΤΟΠΟΘΕΤΗΣΗ ΜΕΤΑΛΛΙΚΗΣ ΕΞΕΔΡΑΣ ΣΤΟ ΔΗΜΟΤΙΚΟ ΩΔΕΙΟ</t>
  </si>
  <si>
    <t>30.7135.41035</t>
  </si>
  <si>
    <t>ΠΡΟΜΗΘΕΙΑ ΚΑΙ ΤΟΠΟΘΕΤΗΣΗ ΣΤΕΓΑΣΤΡΟΥ ΣΤΑ ΜΑΓΕΙΡΕΙΑ ΤΟΥ ΔΗΜΟΥ ΛΑΡΙΣΑΙΩΝ</t>
  </si>
  <si>
    <t>15.11.04.08</t>
  </si>
  <si>
    <t>ΔΙΑΜΟΡΦΩΣΕΙΣ ΣΤΟ ΠΑΛΑΙΟ ΝΗΠΙΑΓΩΓΕΙΟ ΤΕΡΨΙΘΕΑΣ</t>
  </si>
  <si>
    <t>30.7135.41036</t>
  </si>
  <si>
    <t>ΠΡΟΜΗΘΕΙΑ ΚΑΙ ΤΟΠΟΘΕΤΗΣΗ ΠΡΟΚΑΤΑΣΚΕΥΑΣΜΕΝΟΥ ΟΙΚΙΣΜΟΥ W.C ΣΤΟ ΝΕΟ ΚΟΙΜΗΤΗΡΙΟ</t>
  </si>
  <si>
    <t>30.7135.43012</t>
  </si>
  <si>
    <t>ΠΡΟΜΗΘΕΙΑ ΥΛΙΚΩΝ ΚΑΤΑΚΟΡΥΦΗΣ ΣΗΜΑΝΣΗΣ  ΔΗΜΟΤΙΚΗΣ ΕΝΟΤΗΤΑΣ ΛΑΡΙΣΑΣ</t>
  </si>
  <si>
    <t>15.17.90.00</t>
  </si>
  <si>
    <t>ΚΥΚΛΟΦΟΡΙΑΚΑ</t>
  </si>
  <si>
    <t>30.7135.43014</t>
  </si>
  <si>
    <t>ΠΡΟΜΗΘΕΙΑ ΑΣΤΙΚΟΥ ΕΞΟΠΛΙΣΜΟΥ</t>
  </si>
  <si>
    <t>30.7135.43015</t>
  </si>
  <si>
    <t>ΠΡΟΜΗΘΕΙΑ ΥΛΙΚΩΝ ΚΑΤΑΚΟΡΥΦΗΣ ΣΗΜΑΝΣΗΣ ΔΗΜΟΤΙΚΗΣ ΕΝΟΤΗΤΑΣ ΓΙΑΝΝΟΥΛΗΣ</t>
  </si>
  <si>
    <t>30.7135.43023</t>
  </si>
  <si>
    <t>ΠΡΟΜΗΘΕΙΑ ΚΑΙ ΤΟΠΟΘΕΤΗΣΗ ΣΥΣΤΗΜΑΤΟΣ ΕΛΕΓΧΟΥ ΚΥΚΛΟΦΟΡΙΑΣ ΠΕΖΟΔΡΟΜΩΝ</t>
  </si>
  <si>
    <t>30.7135.44002</t>
  </si>
  <si>
    <t>ΠΡΟΜΗΘΕΙΑ ΜΕΣΩΝ ΕΝΕΡΓΗΤΙΚΗΣ ΠΥΡΟΠΡΟΣΤΑΣΙΑΣ</t>
  </si>
  <si>
    <t>30.7135.44005</t>
  </si>
  <si>
    <t>ΠΡΟΜΗΘΕΙΑ ΚΑΙ ΤΟΠΟΘΕΤΗΣΗ ΙΣΤΩΝ ΔΗΜΟΤΙΚΟΥ ΦΩΤΙΣΜΟΥ</t>
  </si>
  <si>
    <t>15.17.71.00</t>
  </si>
  <si>
    <t>EΓΚΑΤ. ΗΛΕΚΤΡΟΦ. ΚΟΙΝΗΣ ΧΡ. ΥΠ</t>
  </si>
  <si>
    <t>30.7135.44006</t>
  </si>
  <si>
    <t>ΠΡΟΜΗΘΕΙΑ ΕΙΔΙΚΩΝ ΦΩΤΙΣΤΙΚΩΝ ΣΩΜΑΤΩΝ</t>
  </si>
  <si>
    <t>30.7135.44010</t>
  </si>
  <si>
    <t>ΠΡΟΜΗΘΕΙΑ ΕΟΡΤΑΣΤΙΚΟΥ ΦΩΤΙΣΜΟΥ</t>
  </si>
  <si>
    <t>30.7135.44011</t>
  </si>
  <si>
    <t>ΠΡΟΜΗΘΕΙΑ ΦΩΤΙΣΤΙΚΩΝ ΤΥΠΟΥ LED</t>
  </si>
  <si>
    <t>30.7135.44016</t>
  </si>
  <si>
    <t>ΠΡΟΜΗΘΕΙΑ ΣΥΣΤΗΜΑΤΩΝ ΘΕΡΜΑΝΣΗΣ</t>
  </si>
  <si>
    <t>30.7135.44019</t>
  </si>
  <si>
    <t>ΠΡΟΜΗΘΕΙΑ ΠΡΟΤΥΠΩΝ ΦΩΤΙΣΤΙΚΩΝ ΜΑΓΝΗΤΙΚΗΣ ΕΠΑΓΩΓΗΣ ΓΙΑ ΤΗΝ ΕΞΟΙΚΟΝΟΜΗΣΗ ΕΝΕΡΓΕΙΑΣ</t>
  </si>
  <si>
    <t>30.7135.44020</t>
  </si>
  <si>
    <t>ΠΡΟΜΗΘΕΙΑ ΦΩΤΙΣΤΙΚΩΝ ΤΥΠΟΥ LEDΙΑ ΤΗΝ ΕΞΟΙΚΟΝΟΜΗΣΗ ΕΝΕΡΓΕΙΑΣ ΣΤΟΝ ΦΩΤΙΣΜΟ ΟΔΩΝ-ΠΛΑΤΕΙΩΝ</t>
  </si>
  <si>
    <t>30.7135.44024</t>
  </si>
  <si>
    <t>ΠΡΟΜΗΘΕΙΑ ΦΩΤΙΣΤΙΚΩΝ ΕΞΟΙΚΟΝΟΜΙΣΗΣ ΕΝΕΡΓΕΙΑΣ ΓΙΑ ΤΟΝ ΕΚΣΥΓΧΡΟΝΙΣΜΟ ΤΟΥ ΦΩΤΙΣΜΟΥ ΤΗΣ ΥΠΟΓΕΙΑΣ ΔΙΑΒΑΣΗΣ ΦΑΡΣΑΛΩΝ</t>
  </si>
  <si>
    <t>30.7135.44025</t>
  </si>
  <si>
    <t>ΠΡΟΜΗΘΕΙΑ Η/Μ ΕΞΟΠΛΙΣΜΟΥ ΑΝΕΛΚΥΣΤΗΡΩΝ - ΑΝΑΒΑΤΟΡΙΩΝ</t>
  </si>
  <si>
    <t>30.7135.44026</t>
  </si>
  <si>
    <t>ΠΡΟΜΗΘΕΙΑ ΜΟΝΑΔΩΝ  ΔΙΑΣΥΝΔΕΣΗΣ ΡΥΘΜΙΣΤΩΝ  ΚΥΚΛΟΦΟΡΙΑΣ</t>
  </si>
  <si>
    <t>30.7135.44027</t>
  </si>
  <si>
    <t>ΠΡΟΜΗΘΕΙΑ -ΕΓΚΑΤΑΣΤΑΣΗ ΑΝΥΨΩΤΙΚΩΝ ΜΗΧΑΝΗΜΑΤΩΝ ΣΕ ΣΧΟΛΙΚΑ ΚΤΙΡΙΑ</t>
  </si>
  <si>
    <t>30.7135.44028</t>
  </si>
  <si>
    <t xml:space="preserve">ΠΡΟΜΗΘΕΙΑ ΦΩΤΙΣΤΙΚΩΝ ΕΞΟΙΚΟΝΟΜΗΣΗΣ ΕΝΕΡΓΕΙΑΣ ΓΙΑ ΤΟΝ ΕΚΣΥΓΧΡΟΝΙΣΜΟ ΤΟΥ ΦΩΤΙΣΜΟΥ ΤΗΣ ΥΠΟΓΕΙΑΣ ΔΙΑΒΑΣΗΣ ΟΔΟΥ ΕΧΕΚΡΑΤΙΔΑ </t>
  </si>
  <si>
    <t>30.7135.44029</t>
  </si>
  <si>
    <t>ΠΡΟΜΗΘΕΙΑ ΚΑΙ ΑΝΤΙΚΑΤΑΣΤΑΣΗ ΚΑΤΕΣΤΡΑΜΜΕΝΩΝ ΕΞΩΤΕΡΙΚΩΝ ΗΛΕΚΤΡΟΛΟΓΙΚΩΝ ΠΙΝΑΚΩΝ</t>
  </si>
  <si>
    <t>30.7135.44030</t>
  </si>
  <si>
    <t>ΠΡΟΜΗΘΕΙΑ ΚΑΙ ΕΓΚΑΤΑΣΤΑΣΗ ΚΕΡΑΙΑΣ ΔΗΜΟΤΙΚΟΥ ΡΑΔΙΟΦΩΝΟΥ (ΔΕΚΤΙΚΟΣ ΕΝΤΑΛΜΑΤΩΝ ΠΡΟΠΛΗΡΩΜΗΣ)</t>
  </si>
  <si>
    <t>30.7135.44031</t>
  </si>
  <si>
    <t>ΠΡΟΜΗΘΕΙΑ ΣΥΣΤΗΜΑΤΟΣ ΕΛΕΓΧΟΥ PH</t>
  </si>
  <si>
    <t>30.7135.44032</t>
  </si>
  <si>
    <t>ΠΡΟΜΗΘΕΙΑ ΦΩΤΕΙΝΩΝ ΣΗΜΑΤΟΔΟΤΩΝ ΤΥΠΟΥ ΦΩΤΟΔΙΟΔΩΝ(LED)</t>
  </si>
  <si>
    <t>30.7135.44033</t>
  </si>
  <si>
    <t>ΠΡΟΜΗΘΕΙΑ ΡΥΘΜΙΣΤΗ ΚΥΚΛΟΦΟΡΙΑΣ ΜΕΧΡΙ 16 ΟΜΑΔΕΣ</t>
  </si>
  <si>
    <t>30.7135.46009</t>
  </si>
  <si>
    <t>ΠΡΟΜΗΘΕΙΑ ΚΑΙ ΤΟΠΟΘΕΤΗΣΗ ΠΟΛΥΚΑΡΒΟΥΝΙΚΩΝ -ΠΑΝΕΛ ΣΤΗ ΣΚΕΠΑΣΤΗ ΑΓΟΡΑ ΝΕΑΠΟΛΗΣ</t>
  </si>
  <si>
    <t>30.7135.46011</t>
  </si>
  <si>
    <t>ΠΡΟΜΗΘΕΙΑ ΟΡΓΑΝΩΝ  ΠΑΙΔΙΚΩΝ ΧΑΡΩΝ</t>
  </si>
  <si>
    <t>30.7135.46012</t>
  </si>
  <si>
    <t>ΑΝΑΒΑΘΜΙΣΗ ΠΑΙΔΙΚΩΝ ΧΑΡΩΝ</t>
  </si>
  <si>
    <t>30.7311.41002</t>
  </si>
  <si>
    <t>ΚΑΤΑΣΚΕΥΗ ΑΙΘΟΥΣΑΣ ΕΚΔΗΛΩΣΕΩΝ ΣΤΟ 11ο ΔΗΜΟΤΙΚΟ ΣΧΟΛΕΙΟ</t>
  </si>
  <si>
    <t>30.7311.41003</t>
  </si>
  <si>
    <t>ΚΑΤΑΣΚΕΥΗ ΡΑΜΠΑΣ ΣΤΟ ΑΜΑΞΟΣΤΑΣΙΟ</t>
  </si>
  <si>
    <t>30.7311.41007</t>
  </si>
  <si>
    <t>ΠΑΙΔΙΚΟΣ ΣΤΑΘΜΟΣ ΣΥΝΟΙΚΙΑΣ ΑΝΘΟΥΠΟΛΗΣ</t>
  </si>
  <si>
    <t>30.7311.44001</t>
  </si>
  <si>
    <t xml:space="preserve">ΝΕΕΣ ΠΑΡΟΧΕΣ ΦΥΣΙΚΟΥ ΑΕΡΙΟΥ </t>
  </si>
  <si>
    <t>62.98.02.30</t>
  </si>
  <si>
    <t>30.7312.44001</t>
  </si>
  <si>
    <t>ΔΑΠΑΝΕΣ ΚΑΤΑΣΚΕΥΗΣ ΕΡΓΩΝ ΣΥΝΔΕΣΗΣ ΥΔΡΕΥΣΗΣ-ΑΠΟΧ.</t>
  </si>
  <si>
    <t>15.11.03.23</t>
  </si>
  <si>
    <t>30.7321.41008</t>
  </si>
  <si>
    <t>ΔΙΑΜΟΡΦΩΣΗ ΧΩΡΩΝ 12ου ΛΥΚΕΙΟΥ ΓΙΑ ΤΗΝ ΕΓΚΑΤΑΣΤΑΣΗ ΤΟΥ 1ου ΕΙΔΙΚΟΥ ΝΗΠ/ΓΕΙΟΥ &amp; ΔΗΜΟΤΙΚΟΥ</t>
  </si>
  <si>
    <t>15.11.04.10</t>
  </si>
  <si>
    <t xml:space="preserve">ΔΙΑΜΟΡΦΩΣΗ ΧΩΡΩΝ 12ου ΛΥΚΕΙΟΥ ΓΙΑ ΤΗΝ ΕΓΚΑΤΑΣΤΑΣΗ </t>
  </si>
  <si>
    <t>30.7321.41013</t>
  </si>
  <si>
    <t>ΔΙΑΜΟΡΦΩΣΗ ΧΩΡΩΝ ΤΟΥ 12ου ΛΥΚΕΙΟΥ ΓΙΑ ΤΗΝ ΕΓΚΑΤΑΣΤΑΣΗ ΤΟΥ 1ου ΕΙΔΙΚΟΥ ΝΗΠΙΑΓΩΓΕΙΟΥ &amp; ΔΗΜΟΤΙΚΟΥ</t>
  </si>
  <si>
    <t>30.7321.41022</t>
  </si>
  <si>
    <t>ΣΥΝΤΗΡΗΣΗ ΟΨΕΩΝ - ΣΤΕΓΗΣ ΠΙΝΑΚΟΘΗΚΗΣ</t>
  </si>
  <si>
    <t>15.17.00.00</t>
  </si>
  <si>
    <t>KΤΙΡΙΑΚΕΣ ΕΓΚ. ΚΟΙΝΗΣ ΧΡΗΣ. ΥΠ</t>
  </si>
  <si>
    <t>30.7321.41026</t>
  </si>
  <si>
    <t>ΔΙΑΜΟΡΦΩΣΗ ΧΩΡΟΥ ΚΕΝΤΡΙΚΟΥ ΜΑΓΕΙΡΕΙΟΥ</t>
  </si>
  <si>
    <t>30.7321.41029</t>
  </si>
  <si>
    <t>ΠΡΟΣΚΗΝΙΟ ΠΟΛΙΤΙΣΜΟΥ -ΥΠΟΔΟΜΕΣ</t>
  </si>
  <si>
    <t>30.7321.41030</t>
  </si>
  <si>
    <t>ΚΑΤΑΣΚΕΥΕΣ ΣΤΟΝ ΑΥΛΕΙΟ ΧΩΡΟ ΣΧΟΛΕΙΩΝ</t>
  </si>
  <si>
    <t>62.17.31.01</t>
  </si>
  <si>
    <t>ΕΠΙΣΚΕΥΕΣ &amp; ΣΥΝΤΗΡΗΣΕΙΣ ΣΧΟΛΕΙΩΝ</t>
  </si>
  <si>
    <t>30.7322.41010</t>
  </si>
  <si>
    <t>ΔΙΑΜΟΡΦΩΣΕΙΣ ΜΙΚΡΩΝ Κ.Χ.</t>
  </si>
  <si>
    <t>15.17.11.04</t>
  </si>
  <si>
    <t>ΚΟΙΝΟΧΡΗΣΤΟΙ ΧΩΡΟΙ</t>
  </si>
  <si>
    <t>30.7322.41025</t>
  </si>
  <si>
    <t>ΔΙΑΜΟΡΦΩΣΗ ΠΛΑΤΕΙΑΣ ΑΓ.ΓΕΩΡΓΙΟΥ</t>
  </si>
  <si>
    <t>15.17.11.70</t>
  </si>
  <si>
    <t>30.7322.41040</t>
  </si>
  <si>
    <t>ΔΙΑΜΟΡΦΩΣΗ ΠΛΑΤΕΙΑΣ ΕΡΓΑΤΙΚΗΣ ΠΡΩΤΟΜΑΓΙΑΣ</t>
  </si>
  <si>
    <t>15.17.11.28</t>
  </si>
  <si>
    <t>ΔΙΑΜΟΡΦΩΣΗ  ΠΛΑΤΕΙΑΣ ΕΡΓΑΤΙΚΗΣ ΠΡΩΤΟΜΑΓΙΑΣ</t>
  </si>
  <si>
    <t>30.7322.41049</t>
  </si>
  <si>
    <t>ΔΙΑΜΟΡΦΩΣΗ  ΒΕΝΙΖΕΛΟΥ-ΦΙΛΕΛΛΗΝΩΝ</t>
  </si>
  <si>
    <t>15.17.11.73</t>
  </si>
  <si>
    <t>30.7322.46002</t>
  </si>
  <si>
    <t>ΚΑΤΑΣΚΕΥΗ ΠΕΡΙΦΡΑΞΕΩΝ ΠΑΙΔΙΚΩΝ ΧΑΡΩΝ</t>
  </si>
  <si>
    <t>30.7323.41010</t>
  </si>
  <si>
    <t>ΔΙΑΜΟΡΦΩΣΗ ΔΡΟΜΩΝ ΗΠΙΑΣ ΚΥΚΛΟΦΟΡΙΑΣ ΑΣΚΛΗΠΙΟΥ - ΡΟΥΣΒΕΛΤ</t>
  </si>
  <si>
    <t>30.7323.42002</t>
  </si>
  <si>
    <t>ΔΙΑΜΟΡΦΩΣΕΙΣ ΚΟΜΒΩΝ</t>
  </si>
  <si>
    <t>15.17.31.00</t>
  </si>
  <si>
    <t>OΔΟΙ-OΔΟΣΤΡΩΜΑΤΑ ΚΟΙΝΗΣ ΧΡ.ΥΠΟ</t>
  </si>
  <si>
    <t>30.7323.42003</t>
  </si>
  <si>
    <t>ΠΡΟΜΗΘΕΙΑ ΥΛΙΚΩΝ ΟΔΟΠΟΙΙΑΣ Δ.Ε ΛΑΡΙΣΑΣ</t>
  </si>
  <si>
    <t>30.7323.42004</t>
  </si>
  <si>
    <t>ΜΕΤΑΦΟΡΑ ΥΛΙΚΩΝ ΟΔΟΠΟΙΙΑΣ</t>
  </si>
  <si>
    <t>30.7323.42006</t>
  </si>
  <si>
    <t>ΕΡΓΑ ΥΠΟΔΟΜΗΣ ΜΙΚΡΗΣ ΚΛΙΜΑΚΑΣ ΓΙΑ ΑΓΡΟΤΙΚΟΥΣ ΟΙΚΙΣΜΟΥΣ</t>
  </si>
  <si>
    <t>30.7323.42016</t>
  </si>
  <si>
    <t>ΑΣΦΑΛΤΟΣΤΡΩΣΕΙΣ - Β ΦΑΣΗ</t>
  </si>
  <si>
    <t>30.7323.42024</t>
  </si>
  <si>
    <t>ΠΑΡΑΛΛΑΓΗ ΔΙΚΤΥΟΥ ΔΕΗ (ΔΕΠ)</t>
  </si>
  <si>
    <t>15.17.51.00</t>
  </si>
  <si>
    <t>ΠΕΖΟΔΡΟΜΙΑ ΥΠΟ ΕΚΤΕΛΕΣΗ</t>
  </si>
  <si>
    <t>30.7323.42025</t>
  </si>
  <si>
    <t>ΠΡΟΜΗΘΕΙΑ ΥΛΙΚΩΝ ΟΔΟΠΟΙΙΑΣ ΔΕ ΓΙΑΝΝΟΥΛΗΣ</t>
  </si>
  <si>
    <t>30.7323.42035</t>
  </si>
  <si>
    <t>ΑΣΦΑΛΤΟΣΤΡΩΣΕΙΣ Δ.Ε ΓΙΑΝΝΟΥΛΗΣ</t>
  </si>
  <si>
    <t>30.7323.42050</t>
  </si>
  <si>
    <t>ΑΓΡΟΤΙΚΗ ΟΔΟΠΟΙΙΑ</t>
  </si>
  <si>
    <t>30.7323.42053</t>
  </si>
  <si>
    <t>ΜΙΚΡΑ ΕΡΓΑ (ΟΔΟΙ-ΟΔΟΣΤΡΩΜΑΤΑ)</t>
  </si>
  <si>
    <t>30.7323.42054</t>
  </si>
  <si>
    <t xml:space="preserve">ΑΣΦΑΛΤΟΣΤΡΩΣΕΙΣ </t>
  </si>
  <si>
    <t>30.7323.42067</t>
  </si>
  <si>
    <t>ΤΣΙΜΕΝΤΟΣΤΡΩΣΕΙΣ ΤΟΠΙΚΩΝ ΚΟΙΝΟΤΗΤΩΝ</t>
  </si>
  <si>
    <t>30.7323.42068</t>
  </si>
  <si>
    <t>ΑΝΑΚΑΤΑΣΚΕΥΗ ΟΔΟΥ Μ.ΑΛΕΞΑΝΔΡΟΥ</t>
  </si>
  <si>
    <t>30.7323.42069</t>
  </si>
  <si>
    <t>ΤΣΙΜΕΝΤΟΣΤΡΩΣΕΙΣ 1ης ΔΗΜΟΤΙΚΗΣ ΚΟΙΝΟΤΗΤΑΣ</t>
  </si>
  <si>
    <t>30.7323.42087</t>
  </si>
  <si>
    <t>ΤΣΙΜΕΝΤΟΣΤΡΩΣΕΙΣ 1ης &amp; 2ης ΔΗΜΟΤΙΚΗΣ ΚΟΙΝΟΤΗΤΑΣ</t>
  </si>
  <si>
    <t>30.7323.42088</t>
  </si>
  <si>
    <t>ΤΣΙΜΕΝΤΟΣΤΡΩΣΕΙΣ 3ης ΔΗΜΟΤΙΚΗΣ ΚΟΙΝΟΤΗΤΑΣ</t>
  </si>
  <si>
    <t>30.7323.42089</t>
  </si>
  <si>
    <t>ΤΣΙΜΕΝΤΟΣΤΡΩΣΕΙΣ 4ης ΔΗΜΟΤΙΚΗΣ ΚΟΙΝΟΤΗΤΑΣ</t>
  </si>
  <si>
    <t>30.7323.42098</t>
  </si>
  <si>
    <t>ΑΝΑΚΑΤΑΣΚΕΥΗ ΟΔΟΥ ΗΠΕΙΡΟΥ</t>
  </si>
  <si>
    <t>30.7323.42099</t>
  </si>
  <si>
    <t>ΑΓΡΟΤΙΚΗ  ΟΔΟΠΟΙΙΑ</t>
  </si>
  <si>
    <t>30.7323.42100</t>
  </si>
  <si>
    <t>ΑΝΑΚΑΤΑΣΚΕΥΗ ΟΔΟΥ ΜΑΝΔΗΛΑΡΑ</t>
  </si>
  <si>
    <t>30.7323.42102</t>
  </si>
  <si>
    <t>ΑΣΦΑΛΤΟΣΤΡΩΣΕΙΣ Δ.Ε  ΛΑΡΙΣΑΣ</t>
  </si>
  <si>
    <t>30.7323.42104</t>
  </si>
  <si>
    <t>ΚΑΤΑΣΚΕΥΗ ΤΕΧΝΙΚΟΥ ΣΕ ΠΑΡΑΠΛΕΥΡΗ ΟΔΟ ΤΟΥ ΓΗΠΕΔΟΥ ΤΕΡΨΙΘΕΑΣ</t>
  </si>
  <si>
    <t>30.7323.42105</t>
  </si>
  <si>
    <t xml:space="preserve">ΑΣΦΑΛΤΟΣΤΡΩΣΕΙΣ Δ.Ε ΚΟΙΛΑΔΑΣ </t>
  </si>
  <si>
    <t>30.7323.42106</t>
  </si>
  <si>
    <t>ΑΝΑΚΑΤΑΣΚΕΥΗ ΟΔΩΝ ΣΥΝ.ΑΓ.ΚΩΝ/ΝΟΥ</t>
  </si>
  <si>
    <t>30.7324.42013</t>
  </si>
  <si>
    <t>ΚΡΑΣΠΕΔΟΡΕΙΘΡΑ ΚΑΙ ΥΠΟΔΟΜΗ ΤΟΠΙΚΩΝ ΚΟΙΝΟΤΗΤΩΝ</t>
  </si>
  <si>
    <t>30.7324.42018</t>
  </si>
  <si>
    <t>ΜΙΚΡΑ ΕΡΓΑ (ΠΕΖΟΔΡΟΜΙΙΩΝ- ΚΡΑΣΠΕΔΟΡΕΙΘΡΩΝ)</t>
  </si>
  <si>
    <t>15.17.51.07</t>
  </si>
  <si>
    <t>30.7324.42043</t>
  </si>
  <si>
    <t>ΚΡΑΣΠΕΔΟΡΕΙΘΡΑ ΚΑΙ ΥΠΟΔΟΜΗ 3ΗΣ ΔΗΜΟΤΙΚΗΣ ΚΟΙΝΟΤΗΤΑΣ</t>
  </si>
  <si>
    <t>30.7324.42044</t>
  </si>
  <si>
    <t>ΚΡΑΣΠΕΔΟΡΕΙΘΡΑ ΚΑΙ ΥΠΟΔΟΜΗ 4ΗΣ ΔΗΜΟΤΙΚΗΣ ΚΟΙΝΟΤΗΤΑΣ</t>
  </si>
  <si>
    <t>30.7324.42045</t>
  </si>
  <si>
    <t>ΚΑΤΑΣΚΕΥΗ ΚΡΑΣΠΕΔΟΡΕΙΘΡΩΝ ΣΤΗΝ Τ.Κ. ΛΟΥΤΡΟΥ</t>
  </si>
  <si>
    <t>30.7324.42046</t>
  </si>
  <si>
    <t>ΔΙΑΜΟΡΦΩΣΗ ΠΕΖΟΔΡΟΜΙΩΝ ΣΤΗΝ Τ.Κ ΜΑΝΔΡΑΣ</t>
  </si>
  <si>
    <t>30.7324.42048</t>
  </si>
  <si>
    <t>ΠΕΖΟΔΡΟΜΗΣΗ Μ ΑΛΕΞΑΝΔΡΟΥ</t>
  </si>
  <si>
    <t>30.7325.44003</t>
  </si>
  <si>
    <t>ΝΕΕΣ ΠΑΡΟΧΕΣ ΗΛΕΚΤΡΙΚΗΣ ΕΝΕΡΓΕΙΑΣ (ΔΕΚΤΙΚΟΣ ΕΝΤΑΛΜΑΤΟΣ ΠΡΟΠΛΗΡΩΜΗΣ)</t>
  </si>
  <si>
    <t>30.7325.44032</t>
  </si>
  <si>
    <t>ΕΠΕΚΤΑΣΗ ΔΗΜΟΤΙΚΟΥ ΦΩΤΙΣΜΟΥ (ΔΕΚΤΙΚΟΣ ΕΝΤΑΛΜΑΤΩΝ ΠΡΟΠΛΗΡΩΜΗΣ)</t>
  </si>
  <si>
    <t>30.7325.44051</t>
  </si>
  <si>
    <t>ΗΛΕΚΤΡΟΦΩΤΙΣΜΟΣ ΑΙΣΘΗΤΙΚΟΥ ΑΛΣΟΥΣ</t>
  </si>
  <si>
    <t>30.7325.44059</t>
  </si>
  <si>
    <t>ΗΛΕΚΤΡΟΦΩΤΙΣΜΟΣ 1ΗΣ ΔΗΜΟΤΙΚΗΣ ΚΟΙΝΟΤΗΤΑΣ</t>
  </si>
  <si>
    <t>30.7325.44061</t>
  </si>
  <si>
    <t>ΗΛΕΚΤΡΟΦΩΤΙΣΜΟΣ 2ης &amp; 3ης  ΔΗΜΟΤΙΚΗΣ ΚΟΙΝΟΤΗΤΑΣ</t>
  </si>
  <si>
    <t>30.7325.44062</t>
  </si>
  <si>
    <t>ΗΛΕΚΤΡΟΦΩΤΙΣΜΟΣ 4ΗΣ ΔΗΜΟΤΙΚΗΣ ΚΟΙΝΟΤΗΤΑΣ</t>
  </si>
  <si>
    <t>30.7325.44063</t>
  </si>
  <si>
    <t>ΗΛΕΚΤΡΟΦΩΤΙΣΜΟΣ ΔΗΜΟΤΙΚΗΣ ΕΝΟΤΗΤΑΣ ΓΙΑΝΝΟΥΛΗΣ</t>
  </si>
  <si>
    <t>30.7325.44065</t>
  </si>
  <si>
    <t>ΗΛΕΚΤΡΟΦΩΤΙΣΜΟΣ ΔΗΜΟΤΙΚΗΣ ΕΝΟΤΗΤΑΣ ΚΟΙΛΑΔΑΣ</t>
  </si>
  <si>
    <t>30.7325.44067</t>
  </si>
  <si>
    <t>ΚΑΤΑΣΚΕΥΗ ΦΩΤΙΣΜΟΥ ΣΕ ΠΛΑΤΕΙΕΣ - ΠΑΡΚΑ ΤΟΥ ΔΗΜΟΥ ΛΑΡΙΣΑΙΩΝ</t>
  </si>
  <si>
    <t>30.7325.44068</t>
  </si>
  <si>
    <t>ΔΙΑΜΟΡΦΩΣΗ-ΑΝΑΚΑΤΑΣΚΕΥΗ ΕΓΚΑΤΑΣΤΑΣΕΩΝ ΦΥΣΙΚΟΥ ΑΕΡΙΟΥ ΣΧΟΛΙΚΩΝ ΚΤΙΡΙΩΝ</t>
  </si>
  <si>
    <t>30.7325.44069</t>
  </si>
  <si>
    <t>ΗΛΕΚΤΡΟΦΩΤΙΣΜΟΣ ΔΗΜΟΤΙΚΗΣ ΕΝΟΤΗΤΑΣ ΛΑΡΙΣΑΣ</t>
  </si>
  <si>
    <t>30.7325.44070</t>
  </si>
  <si>
    <t>ΑΝΑΚΑΤΑΣΚΕΥΗ Η/Μ ΕΓΚΑΤΑΣΤΑΣΕΩΝ ΣΤΗ ΣΚΕΠΑΣΤΗ ΑΓΟΡΑ ΝΕΑΠΟΛΗΣ</t>
  </si>
  <si>
    <t>15.11.04.09</t>
  </si>
  <si>
    <t xml:space="preserve">ΑΝΑΚΑΤΑΣΚΕΥΗ Η/Μ ΕΓΚΑΤΑΣΤΑΣΕΩΝ ΣΤΗ ΣΚΕΠΑΣΤΗ ΑΓΟΡΑ </t>
  </si>
  <si>
    <t>30.7326.41030</t>
  </si>
  <si>
    <t>ΚΑΤΑΣΚΕΥΗ ΕΞΟΔΟΥ ΚΙΝΔΥΝΟΥ ΣΤΟ ΚΗΠΟΘΕΑΤΡΟ</t>
  </si>
  <si>
    <t>30.7326.41031</t>
  </si>
  <si>
    <t>ΔΙΑΜΟΡΦΩΣΗ ΧΩΡΩΝ ΠΡΩΗΝ ΟΡΦΑΝΟΤΡΟΦΕΙΟΥ</t>
  </si>
  <si>
    <t>30.7326.41032</t>
  </si>
  <si>
    <t>ΚΑΤΑΣΚΕΥΗ ΠΕΡΙΦΡΑΞΗΣ ΣΤΟΝ ΑΥΛΕΙΟ ΧΩΡΟ ΤΟΥ 12ου ΛΥΚΕΙΟΥ ΣΤΟ ΟΡΙΟ ΜΕ ΤΟ ΕΙΔΙΚΟ ΣΧΟΛΕΙΟ</t>
  </si>
  <si>
    <t>30.7326.41033</t>
  </si>
  <si>
    <t>ΚΑΤΑΣΚΕΥΗ ΒΑΣΕΩΝ ΓΙΑ ΤΗΝ ΣΤΗΡΙΞΗ ΤΩΝ ΕΠΕΞΗΓΗΜΑΤΙΚΩΝ ΠΙΝΑΚΙΔΩΝ ΣΤΟ ΜΟΥΣΕΙΟ ΣΙΤΟΥ ΚΑΙ ΑΛΕΥΡΩΝ ΣΤΟ ΜΥΛΟ ΤΟΥ ΠΑΠΠΑ</t>
  </si>
  <si>
    <t>15.11.02.11</t>
  </si>
  <si>
    <t>ΠΟΛΙΤΙΣΤΙΚΟ ΚΕΝΤΡΟ - ΜΟΥΣΕΙΟ ΜΥΛΟΥ ΠΑΠΠΑ</t>
  </si>
  <si>
    <t>30.7326.44002</t>
  </si>
  <si>
    <t>ΚΑΤΑΣΚΕΥΗ ΦΩΤΕΙΝΩΝ ΣΗΜΑΤΟΔΟΤΩΝ ΚΟΜΒΟΥ ΤΣΙΤΣΑΝΗ-ΘΕΟΔΩΡΑΚΟΠΟΥΛΟΥ</t>
  </si>
  <si>
    <t>30.7331.41001</t>
  </si>
  <si>
    <t>ΣΥΝΤΗΡΗΣΗ-ΕΠΙΣΚΕΥΗ ΧΩΡΩΝ ΧΑΤΖΗΓΙΑΝΝΕΙΟΥ</t>
  </si>
  <si>
    <t>30.7331.41004</t>
  </si>
  <si>
    <t>ΕΠΙΣΚΕΥΕΣ - ΣΥΝΤΗΡΗΣΕΙΣ ΠΑΙΔΙΚΩΝ ΣΤΑΘΜΩΝ</t>
  </si>
  <si>
    <t>62.17.31.02</t>
  </si>
  <si>
    <t>ΕΠΙΣΚΕΥΕΣ &amp; ΣΥΝΤΗΡΗΣΕΙΣ ΒΡΕΦΟΝΗΠΙΑΚΩΝ ΣΤΑΘΜΩΝ</t>
  </si>
  <si>
    <t>30.7331.41010</t>
  </si>
  <si>
    <t>ΕΠΙΣΚΕΥΗ ΣΥΝΤΗΡΗΣΗ ΑΝΑΨΥΚΤΗΡΙΟΥ ΦΡΟΥΡΙΟΥ</t>
  </si>
  <si>
    <t>30.7331.41011</t>
  </si>
  <si>
    <t>ΣΥΝΤΗΡΗΣΗ ΕΠΙΣΚΕΥΗ ΧΩΡΩΝ ΔΗΜΑΡΧΕΙΟΥ</t>
  </si>
  <si>
    <t>30.7331.41025</t>
  </si>
  <si>
    <t>ΕΠΙΣΚΕΥΕΣ - ΣΥΝΤΗΡΗΣΕΙΣ ΣΧΟΛΙΚΩΝ ΚΤΙΡΙΩΝ</t>
  </si>
  <si>
    <t>30.7331.41046</t>
  </si>
  <si>
    <t>ΕΠΙΣΚΕΥΗ ΣΥΝΤΗΡΗΣΗ ΚΤΙΡΙΑΚΟΥ ΣΥΓΚΡΟΤΗΜΑΤΟΣ ΤΕΧΝΙΚΩΝ ΣΧΟΛΕΙΩΝ ΕΠΙ ΤΗΣ ΟΔΟΥ ΚΑΡΔΙΤΣΗΣ</t>
  </si>
  <si>
    <t>30.7331.41047</t>
  </si>
  <si>
    <t>ΣΥΝΤΗΡΗΣΗ ΕΠΙΣΚΕΥΗ ΧΩΡΩΝ ΚΛΗΡΟΔΟΤΗΜΑΤΟΣ ΓΡΗΓΟΡΙΑΔΗ</t>
  </si>
  <si>
    <t>30.7331.41050</t>
  </si>
  <si>
    <t>ΕΠΙΣΚΕΥΕΣ-ΣΥΝΤΗΡΗΣΕΙΣ ΣΧΟΛΕΙΩΝ (Α' ΦΑΣΗ)</t>
  </si>
  <si>
    <t>30.7331.41064</t>
  </si>
  <si>
    <t>ΕΠΙΣΚΕΥΕΣ-ΣΥΝΤΗΡΗΣΕΙΣ ΣΧΟΛΙΚΩΝ ΚΤΙΡΙΩΝ (Β΄ΦΑΣΗ)(Σ)</t>
  </si>
  <si>
    <t>30.7331.41066</t>
  </si>
  <si>
    <t>ΕΠΙΣΚΕΥΕΣ ΚΤΙΡΙΟΥ ΔΗΜΟΤΙΚΩΝ ΥΠΗΡΕΣΙΩΝ (ΙΔΡΥΜΑ ΚΑΡΑΝΙΚΑ)</t>
  </si>
  <si>
    <t>30.7331.41067</t>
  </si>
  <si>
    <t xml:space="preserve">ΕΠΙΣΚΕΥΕΣ ΣΥΝΤΗΡΗΣΕΙΣ Ι ΝΑΟΥ ΚΟΙΜΗΤΗΡΙΟΥ </t>
  </si>
  <si>
    <t>30.7331.41069</t>
  </si>
  <si>
    <t>ΕΠΙΣΚΕΥΗ ΚΤΙΡΙΟΥ ΔΗΚΕΛ ΣΤΗ ΝΕΑ ΣΜΥΡΝΗ</t>
  </si>
  <si>
    <t>30.7331.44006</t>
  </si>
  <si>
    <t xml:space="preserve">ΠΥΡΟΠΡΟΣΤΑΣΙΑ ΣΧΟΛΙΚΩΝ ΚΤΙΡΙΩΝ </t>
  </si>
  <si>
    <t>30.7331.44011</t>
  </si>
  <si>
    <t>ΕΠΙΣΚΕΥΕΣ ΣΥΝΤΗΡΗΣΕΙΣ ΘΕΡΜΑΝΣΗΣ ΣΧΟΛΙΚΩΝ ΚΤΙΡΙΩΝ</t>
  </si>
  <si>
    <t>30.7331.44012</t>
  </si>
  <si>
    <t>ΕΠΙΣΚΕΥΕΣ ΣΥΝΤΗΡΗΣΕΙΣ ΘΕΡΜΑΝΣΗΣ ΣΧΟΛΙΚΨΝ ΚΤΙΡΙΩΝ</t>
  </si>
  <si>
    <t>30.7332.41001</t>
  </si>
  <si>
    <t>ΠΛΑΚΟΣΤΡΩΣΗ ΠΛΑΤΕΙΑΣ ΚΟΥΤΣΟΧΕΡΟΥ</t>
  </si>
  <si>
    <t>30.7332.41003</t>
  </si>
  <si>
    <t xml:space="preserve">ΑΝΑΠΛΑΣΗ ΤΜΗΜΑΤΩΝ ΠΛΑΤΕΙΑΣ ΝΕΑΠΟΛΗΣ </t>
  </si>
  <si>
    <t>30.7332.41004</t>
  </si>
  <si>
    <t>ΠΛΑΚΟΣΤΡΩΣΗ ΠΛΑΤΕΙΑΣ ΚΟΣΜΑ ΑΙΤΩΛΟΥ ΣΤΟ ΕΛΕΥΘΕΡΑΙ</t>
  </si>
  <si>
    <t>30.7332.41005</t>
  </si>
  <si>
    <t>ΠΛΑΚΟΣΤΡΩΣΗ ΚΑΙ ΔΙΑΜΟΡΦΩΣΗ ΚΟΙΝΟΧΡΗΣΤΩΝ ΧΩΡΩΝ ΣΤΗ Δ.Κ.ΚΟΙΛΑΔΑΣ</t>
  </si>
  <si>
    <t>30.7332.41006</t>
  </si>
  <si>
    <t>ΕΠΙΣΚΕΥΕΣ - ΣΥΝΤΗΡΗΣΕΙΣ ΣΤΙΣ ΕΓΚΑΤΑΣΤΑΣΕΙΣ ΤΟΥ  ΑΙΣΘΗΤΙΚΟΥ ΑΛΣΟΥΣ ΚΑΙ ΤΟΥ ΑΛΚΑΖΑΡ</t>
  </si>
  <si>
    <t>30.7332.46002</t>
  </si>
  <si>
    <t>ΣΥΝΤΗΡΗΣΗ Κ Χ</t>
  </si>
  <si>
    <t>30.7333.42003</t>
  </si>
  <si>
    <t>ΕΠΙΣΚΕΥΕΣ ΚΡΑΣΠΕΔΟΡΕΙΘΡΩΝ-ΠΕΖΟΔΡΟΜΙΩΝ</t>
  </si>
  <si>
    <t>30.7333.44001</t>
  </si>
  <si>
    <t>ΣΥΝΤΗΡΗΣΗ ΣΥΣΤΗΜΑΤΟΣ ΦΩΤ ΣΗΜΑΤΟΔΟΤΗΣΗΣ (Σ)</t>
  </si>
  <si>
    <t>30.7333.44002</t>
  </si>
  <si>
    <t>ΣΥΝΤΗΡΗΣΗ ΣΥΣΤΗΜΑΤΟΣ ΦΩΤ.ΣΗΜΑΤΟΔΟΤΗΣΗΣ(Σ)</t>
  </si>
  <si>
    <t>30.7333.46008</t>
  </si>
  <si>
    <t>ΣΥΝΤΗΡΗΣΗ ΠΕΖΟΔΡΟΜΩΝ</t>
  </si>
  <si>
    <t>30.7333.46009</t>
  </si>
  <si>
    <t>ΣΥΝΤΗΡΗΣΗ ΚΑΙ ΕΠΙΣΚΕΥΗ ΟΔΟΣΤΡΩΜΑΤΩΝ</t>
  </si>
  <si>
    <t>30.7334.42001</t>
  </si>
  <si>
    <t>ΕΠΙΣΚΕΥΕΣ ΠΕΖΟΔΡΟΜΙΩΝ</t>
  </si>
  <si>
    <t>30.7336.41003</t>
  </si>
  <si>
    <t>ΕΠΙΣΚΕΥΕΣ ΣΥΝΤΗΡΗΣΕΙΣ ΝΕΟΥ ΚΟΙΜΗΤΗΡΙΟΥ</t>
  </si>
  <si>
    <t>30.7336.41006</t>
  </si>
  <si>
    <t>ΕΠΙΣΚΕΥΗ ΣΤΕΓΑΣΤΡΩΝ ΚΑΙ ΠΕΡΙΦΡΑΞΗΣ ΣΚΕΠΑΣΤΗΣ ΑΓΟΡΑΣ</t>
  </si>
  <si>
    <t>30.7336.43001</t>
  </si>
  <si>
    <t>ΣΥΝΤΗΡΗΣΗ ΣΗΜΑΝΣΗΣ ΑΣΦΑΛΕΙΑΣ ΟΔΙΚΟΥ ΔΙΚΤΥΟΥ</t>
  </si>
  <si>
    <t>30.7336.43002</t>
  </si>
  <si>
    <t xml:space="preserve">ΕΠΙΣΚΕΥΗ -ΣΥΝΤΗΡΗΣΗ ΠΑΡΚΟΜΕΤΡΩΝ </t>
  </si>
  <si>
    <t>741</t>
  </si>
  <si>
    <t>Μελέτες - έρευνες και πειραματικές εργασίες</t>
  </si>
  <si>
    <t>30.7411.41016</t>
  </si>
  <si>
    <t>ΜΕΛΕΤΗ ΚΤΙΡΙΟΥ ΚΕΝΤΡΙΚΟΥ ΔΗΜΑΡΧΕΙΟΥ ΛΑΡΙΣΑΣ  (Σ)</t>
  </si>
  <si>
    <t>15.20.00.16</t>
  </si>
  <si>
    <t>ΜΕΛΕΤΗ ΚΤΙΡΙΟΥ ΚΕΝΤΡΙΚΟΥ ΔΗΜΑΡΧΕΙΟΥ ΛΑΡΙΣΑΣ</t>
  </si>
  <si>
    <t>30.7411.41024</t>
  </si>
  <si>
    <t xml:space="preserve">ΓΕΩΤΕΧΝΙΚΗ ΜΕΛΕΤΗ ΝΗΠΙΑΓΩΓΕΙΟΥ ΑΜΠΕΛΟΚΗΠΩΝ </t>
  </si>
  <si>
    <t>30.7411.41025</t>
  </si>
  <si>
    <t>ΓΕΩΤΕΧΝΙΚΗ ΜΕΛΕΤΗ ΔΗΜΟΤΙΚΟΥ ΣΧΟΛΕΙΟΥ ΦΑΛΑΝΗΣ</t>
  </si>
  <si>
    <t>30.7411.41027</t>
  </si>
  <si>
    <t xml:space="preserve">ΓΕΩΤΕΧΝΙΚΕΣ  ΜΕΛΕΤΕΣ ΝΕΩΝ ΚΤΙΡΙΩΝ </t>
  </si>
  <si>
    <t>30.7411.41028</t>
  </si>
  <si>
    <t>ΜΕΛΕΤΗ ΜΕΤΑΛΛΙΚΩΝ ΚΑΤΑΣΚΕΥΩΝ</t>
  </si>
  <si>
    <t>15.20.00.29</t>
  </si>
  <si>
    <t>30.7411.41029</t>
  </si>
  <si>
    <t>ΜΕΛΕΤΗ ΕΡΓΟΥ ΣΥΝΤΗΡΗΣΗ ΑΝΑΚΑΤΑΣΚΕΥΗ ΕΠΑΝΑΧΡΗΣΗ ΤΟΥ ΚΤΙΡΙΟΥ ΚΟΝΑΚΙ ΑΒΕΡΩΦ</t>
  </si>
  <si>
    <t>15.20.00.30</t>
  </si>
  <si>
    <t>ΜΕΛΕΤΗ ΕΡΓΟΥ ΣΥΝΤΗΡΗΣΗ ΑΝΑΚΑΤΑΣΚΕΥΗ ΕΠΑΝΑΧΡΗΣΗ ΤΟΥ</t>
  </si>
  <si>
    <t>30.7411.41030</t>
  </si>
  <si>
    <t xml:space="preserve">ΜΕΛΕΤΕΣ ΔΗΜΟΤΙΚΩΝ ΚΤΙΡΙΩΝ </t>
  </si>
  <si>
    <t>30.7412.41015</t>
  </si>
  <si>
    <t>ΜΕΛΕΤΗ ΔΙΑΜΟΡΦΩΣΗΣ ΤΑΦΡΟΥ ΧΑΤΖΗΧΑΛΑΡ(Β΄ ΤΜΗΜΑ) (Σ)</t>
  </si>
  <si>
    <t>15.20.09.50</t>
  </si>
  <si>
    <t>ΜΕΛΕΤΗ ΔΙΑΜΟΡΦΩΣΗΣ ΤΑΦΡΟΥ ΧΑΤΖΗΧΑΛΑΡ(Β΄ ΤΜΗΜΑ)</t>
  </si>
  <si>
    <t>30.7412.41022</t>
  </si>
  <si>
    <t>ΜΕΛΕΤΗ ΠΡΑΣΙΝΟΥ ΣΗΜΕΙΟΥ</t>
  </si>
  <si>
    <t>30.7412.41023</t>
  </si>
  <si>
    <t xml:space="preserve">ΜΕΛΕΤΕΣ ΔΙΑΜΟΡΦΩΣΗΣ ΥΠΑΙΘΡΙΩΝ ΧΩΡΩΝ </t>
  </si>
  <si>
    <t>30.7412.42012</t>
  </si>
  <si>
    <t xml:space="preserve">ΜΕΛΕΤΗ  ΟΔΟΥ ΤΣΙΤΣΑΝΗ </t>
  </si>
  <si>
    <t>30.7412.44005</t>
  </si>
  <si>
    <t>ΕΠΙΚΑΙΡΟΠΟΙΗΣΗ ΜΕΛΕΤΩΝ &amp; ΣΥΝΤΑΞΗΣ ΠΡΟΥΠΟΛΟΓΙΣΜΟΥ Η/Μ ΕΓΚΑΤΑΣΤΑΣΕΩΝ ΘΕΑΤΡΟΥ ΟΥΗΛ</t>
  </si>
  <si>
    <t>15.11.02.66</t>
  </si>
  <si>
    <t>ΠΡΟΣΚΗΝΙΟ ΠΟΛΙΤΙΣΜΟΥ ΣΤΗ ΛΑΡΙΣΑ- Β ΦΑΣΗ</t>
  </si>
  <si>
    <t>30.7413.43002</t>
  </si>
  <si>
    <t xml:space="preserve">ΜΕΛΕΤΗ ΚΥΚΛΟΦΟΡΙΑΚΩΝ ΡΥΘΜΙΣΕΩΝ ΑΜΕΣΗΣ ΕΦΑΡΜΟΓΗΣ ΣΤΑ ΠΛΑΙΣΙΑ ΤΗΣ ΥΛΟΠΟΙΗΣΗΣ ΤΟΥ ΣΧΕΔΙΟΥ ΒΙΩΣΙΜΗΣ ΑΣΤΙΚΗΣ ΚΙΝΗΤΙΚΟΤΗΤΑΣ </t>
  </si>
  <si>
    <t>15.20.09.51</t>
  </si>
  <si>
    <t>ΚΥΚΛΟΦΟΡΙΑΚΗ ΜΕΛΕΤΗ ΕΦΑΡΜΟΓΗΣ ΣΤΗΝ ΚΕΝΤΡΙΚΗ ΠΕΡΙΟΧ</t>
  </si>
  <si>
    <t>30.7413.43006</t>
  </si>
  <si>
    <t>ΚΥΚΛΟΦΟΡΙΑΚΗ ΜΕΛΕΤΗ ΕΦΑΡΜΟΓΗΣ ΣΤΗΝ ΚΕΝΤΡΙΚΗ ΠΕΡΙΟΧΗ ΤΗΣ ΛΑΡΙΣΑΣ</t>
  </si>
  <si>
    <t>ΣΥΝΟΛΟ 741</t>
  </si>
  <si>
    <t>30.7422.42002</t>
  </si>
  <si>
    <t xml:space="preserve">ΚΑΤΕΔΑΦΙΣΗ ΕΠΙΚΙΝΔΥΝΩΝ ΚΤΙΣΜΑΤΩΝ </t>
  </si>
  <si>
    <t>15.20.20.01</t>
  </si>
  <si>
    <t>ΔΑΠΑΝΕΣ ΚΑΤΕΔΑΦΙΣΗΣ ΑΥΘΑΙΡΕΤΩΝ ΚΑΙ ΕΠΙΚΙΝΔΥΝΩΝ ΚΤΙ</t>
  </si>
  <si>
    <t>30.7423.42003</t>
  </si>
  <si>
    <t>ΚΑΤΕΔΑΦΙΣΕΙΣ ΡΥΜΟΤΟΜΟΥΜΕΝΩΝ ΚΤΙΣΜΑΤΩΝ</t>
  </si>
  <si>
    <t>15.20.20.02</t>
  </si>
  <si>
    <t>ΔΑΠΑΝΕΣ ΚΑΤΕΔΑΦΙΣΗΣ ΡΥΜΟΤΟΜΗΜΕΝΩΝ ΚΤΙΡΙΩΝ</t>
  </si>
  <si>
    <t>35.7131.50001</t>
  </si>
  <si>
    <t>ΠΡΟΜΗΘΕΙΑ ΜΙΚΡΩΝ ΚΗΠΟΤΕΧΝΙΚΩΝ ΜΗΧΑΝΗΜΑΤΩΝ</t>
  </si>
  <si>
    <t>35.7131.50005</t>
  </si>
  <si>
    <t xml:space="preserve">ΠΡΟΜΗΘΕΙΑ ΜΙΚΡΩΝ ΧΟΡΤΟΚΟΠΤΙΚΩΝ </t>
  </si>
  <si>
    <t>35.7131.50009</t>
  </si>
  <si>
    <t>ΠΡΟΜΗΘΕΙΑ ΠΡΕΜΝΟΦΑΓΟΥ</t>
  </si>
  <si>
    <t>35.7131.50011</t>
  </si>
  <si>
    <t>ΠΡΟΜΗΘΕΙΑ ΕΠΙΚΑΘΗΜΕΝΩΝ  ΧΛΟΟΚΟΠΤΙΚΩΝ ΤΡΑΚΤΕΡ</t>
  </si>
  <si>
    <t>35.7131.50013</t>
  </si>
  <si>
    <t>ΠΡΟΜΗΘΕΙΑ ΦΡΕΖΑΣ ΒΑΡΕΩΣ ΤΥΠΟΥ</t>
  </si>
  <si>
    <t>35.7132.50002</t>
  </si>
  <si>
    <t>ΠΡΟΜΗΘΕΙΑ ΦΟΡΤΗΓΟΥ ΜΕ ΑΡΠΑΓΗ ΓΙΑ ΑΠΟΚΟΜΙΔΗ ΒΛΑΣΤΗΣΗΣ</t>
  </si>
  <si>
    <t>35.7132.50003</t>
  </si>
  <si>
    <t>ΠΡΟΜΗΘΕΙΑ ΔΥΟ ΑΓΡΟΤΙΚΩΝ ΑΥΤΟΚΙΝΗΤΩΝ</t>
  </si>
  <si>
    <t>35.7132.50005</t>
  </si>
  <si>
    <t>ΠΡΟΜΗΘΕΙΑ ΚΛΕΙΣΤΟΥ ΟΧΗΜΑΤΟΣ ΓΙΑ ΥΔΡΑΥΛΙΚΟΥΣ</t>
  </si>
  <si>
    <t>35.7132.50008</t>
  </si>
  <si>
    <t>ΠΡΟΜΗΘΕΙΑ ΤΡΕΙΛΕΡ ΜΕΤΑΦΟΡΑΣ ΜΙΚΡΩΝ ΕΛΚΥΣΤΗΡΩΝ</t>
  </si>
  <si>
    <t>35.7133.50001</t>
  </si>
  <si>
    <t>ΠΡΟΜΗΘΕΙΑ ΑΡΠΑΚΤΙΚΟΥ ΜΕΤΑ ΤΩΝ ΣΥΝΟΔΕΥΤΙΚΩΝ ΠΑΡΕΛΚΟΜΕΝΩΝ</t>
  </si>
  <si>
    <t>35.7133.50002</t>
  </si>
  <si>
    <t>ΠΡΟΜΗΘΕΙΑ ΠΟΜΠΟΥ ΚΑΙ ΔΕΚΤΗ ΕΝΤΟΠΙΣΜΟΥ ΓΙΑ ΤΟ ΑΡΠΑΚΤΙΚΟ</t>
  </si>
  <si>
    <t>35.7135.50001</t>
  </si>
  <si>
    <t>35.7135.50002</t>
  </si>
  <si>
    <t>ΠΡΟΜΗΘΕΙΑ ΕΡΓΑΛΕΙΩΝ &amp; ΛΟΙΠΟΥ ΕΞΟΠΛΙΣΜΟΥ</t>
  </si>
  <si>
    <t>35.7135.50003</t>
  </si>
  <si>
    <t>ΠΡΟΜΗΘΕΙΑ ΚΑΤΑΣΤΡΟΦΕΑ ΒΑΡΕΩΣ ΤΥΠΟΥ</t>
  </si>
  <si>
    <t>35.7135.50004</t>
  </si>
  <si>
    <t>ΠΡΟΜΗΘΕΙΑ ΜΗΧΑΝΙΣΜΩΝ ΤΑΙΣΜΑΤΟΣ  ΤΩΝ ΑΔΕΣΠΟΤΩΝ ΖΩΩΝ</t>
  </si>
  <si>
    <t>35.7135.50005</t>
  </si>
  <si>
    <t>ΠΡΟΜΗΘΕΙΑ ΑΥΤΟΜΑΤΟΠΟΙΗΜΕΝΩΝ  ΠΡΟΒΛΑΣΤΗΡΙΟΥ ΜΟΣΧΕΥΜΑΤΩΝ</t>
  </si>
  <si>
    <t>35.7135.50006</t>
  </si>
  <si>
    <t xml:space="preserve">ΠΡΟΜΗΘΕΙΑ ΗΛΕΚΤΡΟΕΡΓΑΛΕΙΩΝ </t>
  </si>
  <si>
    <t>35.7135.50007</t>
  </si>
  <si>
    <t>ΠΡΟΜΗΘΕΙΑ ΚΛΟΒΩΝ ΚΥΝΟΚΟΜΕΙΟΥ</t>
  </si>
  <si>
    <t>35.7336.50001</t>
  </si>
  <si>
    <t xml:space="preserve">ΑΝΑΚΑΤΑΣΚΕΥΗ ΓΗΠΕΔΟΥ ΘΕΣΣΑΛΙΚΟΥ ΔΗΜΟΥ ΛΑΡΙΣΑΙΩΝ Ν ΛΑΡΙΣΑΣ </t>
  </si>
  <si>
    <t>62.17.36.01</t>
  </si>
  <si>
    <t>Σ-Ε  ΑΘΛΗΤΙΚΩΝ ΧΩΡΩΝ ΚΟΙΝΗΣ ΧΡΗΣΗΣ</t>
  </si>
  <si>
    <t>35.7336.50002</t>
  </si>
  <si>
    <t xml:space="preserve">ΑΝΑΚΑΤΑΣΚΕΥΗ ΓΗΠΕΔΟΥ ΚΟΥΚΟΛΙΤΣΙΟΥ ΜΟΥΣΙΑΡΗ  ΔΗΜΟΥ ΛΑΡΙΣΑΙΩΝ </t>
  </si>
  <si>
    <t>35.7336.50003</t>
  </si>
  <si>
    <t xml:space="preserve">ΑΝΑΚΑΤΑΣΚΕΥΗ ΓΗΠΕΔΟΥ ΝΕΑΠΟΛΗΣ  Α   ΔΗΜΟΥ ΛΑΡΙΣΑΙΩΝ Ν ΛΑΡΙΣΑΣ </t>
  </si>
  <si>
    <t>35.7336.50004</t>
  </si>
  <si>
    <t xml:space="preserve">ΑΝΑΚΑΤΑΣΚΕΥΗ ΓΗΠΕΔΟΥ ΜΗΤΣΙΜΠΟΝΑ  Α   ΔΗΜΟΥ ΛΑΡΙΣΑΙΩΝ Ν ΛΑΡΙΣΑΣ </t>
  </si>
  <si>
    <t>35.7336.50005</t>
  </si>
  <si>
    <t>ΑΝΑΚΑΤΑΣΚΕΥΗ ΓΗΠΕΔΟΥ ΑΝΘΟΥΠΟΛΗΣ</t>
  </si>
  <si>
    <t>35.7336.50006</t>
  </si>
  <si>
    <t>ΑΝΑΚΑΤΑΣΚΕΥΗ ΓΗΠΕΔΩΝ ΔΗΜΟΤΙΚΗΣ ΕΝΟΤΗΤΑΣ ΓΙΑΝΝΟΥΛΗΣ</t>
  </si>
  <si>
    <t>711</t>
  </si>
  <si>
    <t>Απαλλοτριώσεις και αγορές εδαφικών εκτάσεων</t>
  </si>
  <si>
    <t>40.7111.60012</t>
  </si>
  <si>
    <t>ΑΠΑΛΛΟΤΡΙΩΣΗ ΣΤΟ ΚΧ 867Γ</t>
  </si>
  <si>
    <t>15.10.00.00</t>
  </si>
  <si>
    <t>AΠΑΛ. ΟΙΚΟΠ. ΚΑ ΕΔΑΦ. ΕΚΤΑΣΕΩΝ</t>
  </si>
  <si>
    <t>40.7112.60001</t>
  </si>
  <si>
    <t>ΑΓΟΡΑ ΑΚΙΝΗΤΩΝ</t>
  </si>
  <si>
    <t>15.10.01.00</t>
  </si>
  <si>
    <t>AΓΟΡΕΣ ΟΙΚΟΠΕΔΩΝ Κ ΕΔΑΦ. ΕΚΤΑΣ</t>
  </si>
  <si>
    <t>40.7112.60013</t>
  </si>
  <si>
    <t>ΣΥΜΠΛΗΡΩΜΑΤΙΚΗ ΑΠΟΖΗΜΙΩΣΗ ΣΤΗΝ ΙΔΙΟΚΤΗΣΙΑ ΔΗΜΗΤΡΙΟΥ &amp; ΝΙΚΟΛΑΟΥ ΚΟΝΤΟΥ, ΤΖΩΡΤΖΗ ΠΑΝΑΓΙΩΤΑΣ, ΣΚΕΜΠΕ ΕΛΙΣΑΒΕΤ &amp; ΕΛΕΝΗΣ (ΠΡΑΞΗ 38/02)</t>
  </si>
  <si>
    <t>40.7112.60015</t>
  </si>
  <si>
    <t xml:space="preserve">ΕΞΑΓΟΡΑ ΤΜΗΜΑΤΟΣ ΙΔΙΟΚΤΗΣΙΑΣ ΧΡΥΣΟΥΛΑΣ ΚΑΙ ΑΙΚΑΤΕΡΙΝΗΣ ΚΑΡΑΓΚΙΝΟΥΔΗ ΚΑΘΩΣ ΚΑΙ ΑΓΓΕΛΙΚΗΣ ΚΑΙ ΓΕΩΡΓΙΟΥ ΑΓΑΠΙΟΥ ΣΤΗΝ ΣΥΝΟΙΚΙΑ ΑΓ. ΘΩΜΑ </t>
  </si>
  <si>
    <t>40.7112.60017</t>
  </si>
  <si>
    <t xml:space="preserve">ΕΞΑΓΟΡΑ ΤΜΗΜΑΤΟΣ ΙΔΙΟΚΤΗΣΙΑΣ ΑΝΑΣΤΑΣΙΑΣ ΤΣΙΚΡΙΚΑ ΣΤΗ ΣΥΝΟΙΚΙΑ ΠΥΡΟΒΟΛΙΚΩΝ </t>
  </si>
  <si>
    <t>40.7112.60018</t>
  </si>
  <si>
    <t xml:space="preserve">ΕΞΑΓΟΡΑ ΤΗΣ ΙΔΙΟΚΤΗΣΙΑΣ ΒΑΣΙΛΕΙΟΥ ΠΑΠΑΙΩΑΝΝΟΥ ΣΤΗ ΣΥΝΟΙΚΙΑ ΠΥΡΟΒΟΛΙΚΩΝ </t>
  </si>
  <si>
    <t>40.7112.60020</t>
  </si>
  <si>
    <t>ΕΞΑΓΟΡΑ ΤΗΣ ΙΔΙΟΚΤΗΣΙΑΣ ΓΕΩΡΓΙΟΥ ΓΕΩΡΓΟΥΣΗ ΣΤΗ ΣΥΝΟΙΚΙΑ ΑΓ.ΓΕΩΡΓΙΟΥ</t>
  </si>
  <si>
    <t>40.7112.60022</t>
  </si>
  <si>
    <t>ΑΠΟΖΗΜΙΩΣΗ ΛΟΓΩ ΕΠΑΝΥΠΟΒΟΛΗΣ ΡΥΜΟΤΟΜΙΚΗΣ ΑΠΑΛΛΟΤΡΙΩΣΗΣ ΣΤΟ ΤΜΗΜΑ ΙΔ.Κ ΔΕΣΠΟΙΝΑΣ ΜΙΧΜΙΖΟΥ ΜΕΤΑΞΥ ΟΤ 266 &amp; ΟΤ 267 (τμημα Πεζοδρόμου), συνοικία ΧΑΡΑΥΓΗ</t>
  </si>
  <si>
    <t>40.7112.60023</t>
  </si>
  <si>
    <t>ΑΠΟΖΗΜΙΩΣΗ ΛΟΓΩ ΕΠΑΝΥΠΟΒΟΛΗΣ ΡΥΜΟΤΟΜΙΚΗΣ ΑΠΑΛΛΟΤΡΙΩΣΗΣ ΣΤΟ ΤΜΗΜΑ ΙΔΙΟΚΤ.Ν.ΣΥΡΑΚΟΥΛΗ &amp; Α. ΜΠΛΙΟΥΜΗ</t>
  </si>
  <si>
    <t>40.7112.60024</t>
  </si>
  <si>
    <t>ΕΞΑΓΟΡΑ ΙΔΙΟΚΤΗΣΙΑΣ ΑΙΚΑΤΕΡΙΝΗΣ ΓΚΟΥΤΖΙΜΠΑ ΕΜΒ.154Τ.Μ ΣΤΟ Κ.Χ 1057Γ ΕΠΙ ΤΗΣ ΟΔΟΥ ΠΑΝΟΡΜΟΥ ΣΥΝΟΙΚΙΑ Ν.ΣΜΥΡΝΗ</t>
  </si>
  <si>
    <t>40.7112.60025</t>
  </si>
  <si>
    <t>ΑΠΟΖΗΜΙΩΣΗ ΛΟΓΩ ΕΠΑΝΕΠΙΒΟΛΗΣ ΡΥΜΟΤΟΜΙΚΗΣ ΑΠΑΛΛΟΤΡΙΩΣΗΣ ΣΤΟ ΚΧ 867Γ ΙΔ.ΑΙΚ.ΣΗΛΥΒΡΙΔΟΥ &amp; ΣΟΦ.ΣΗΛΥΒΡΙΔΗ</t>
  </si>
  <si>
    <t>40.7112.60026</t>
  </si>
  <si>
    <t>ΑΠΟΖΗΜΙΩΣΗ ΛΟΓΩ ΕΠΑΝΕΠΙΒΟΛΗΣ ΡΥΜΟΤΟΜΙΚΗΣ ΑΠΑΛΛΟΤΡΙΩΣΗΣ ΣΤΟ ΚΧ 867Γ ΙΔ.ΑΝΩΝ.ΕΤΑΙΡΕΙΑ ΕΚΜΕΤΑΛ.ΑΚΙΝΗΤΩΝ ΣΥΜΜΕΤΟΧΩΝ &amp; ΔΙΑΧΕΙΡΙΣΗΣ ΚΕΦΑΛΑΙΩΝ</t>
  </si>
  <si>
    <t>40.7112.60027</t>
  </si>
  <si>
    <t>ΑΠΟΖΗΜΙΩΣΗ ΛΟΓΩ ΕΠΑΝΕΠΙΒΟΛΗΣ ΡΥΜΟΤΟΜΙΚΗΣ ΑΠΑΛΛΟΤΡΙΩΣΗΣ ΣΤΟ ΚΧ 867Γ ΙΔ.ΑΙΚ.ΠΛΑΤΑΝΙΑ-ΣΚΑΜΠΑΡΔΩΝΗ</t>
  </si>
  <si>
    <t>40.7112.60028</t>
  </si>
  <si>
    <t>ΑΠΟΖΗΜΙΩΣΗ ΛΟΓΩ ΕΠΑΝΕΠΙΒΟΛΗΣ ΡΥΜΟΤΟΜΙΚΗΣ ΑΠΑΛΛΟΤΡΙΩΣΗΣ ΣΤΟ ΚΧ 867Γ ΙΔ.ΑΠ.ΚΑΦΕΤΣΟΥΛΗ, ΙΩΑΝ.ΚΑΦΕΤΣΟΥΛΗ, ΔΗΜ.ΚΑΦΕΤΣΟΥΛΗ, ΧΡΙΣ.ΣΙΝΑΠΛΙΔΗ-ΚΑΦΕΤΣΟΥΛΗ</t>
  </si>
  <si>
    <t>ΣΥΝΟΛΟ 711</t>
  </si>
  <si>
    <t>40.7133.60001</t>
  </si>
  <si>
    <t>ΠΡΟΜΗΘΕΙΑ ΣΥΣΤΗΜΑΤΩΝ ΡΑΦΙΩΝ</t>
  </si>
  <si>
    <t>40.7135.60005</t>
  </si>
  <si>
    <t>ΠΡΟΜΗΘΕΙΑ (SCANNER)</t>
  </si>
  <si>
    <t>40.7413.60001</t>
  </si>
  <si>
    <t>ΠΡΑΞΕΙΣ ΑΝΑΛΟΓΙΣΜΟΥ- ΑΠΟΖΗΜΙΩΣΗΣ</t>
  </si>
  <si>
    <t>15.20.09.40</t>
  </si>
  <si>
    <t>MΕΛΕΤΕΣ Κ ΕΡΕΥΝΕΣ ΠΟΛΕΟΔΟΜΙΚΗΣ ΕΦΑΡΜΟΓΗΣ</t>
  </si>
  <si>
    <t>40.7413.60002</t>
  </si>
  <si>
    <t>ΣΥΜΒΑΣΕΙΣ ΑΝΑΘΕΣΗΣ ΕΡΓΟΥ ΠΡΑΞΕΩΝ ΕΦΑΡΜΟΓΗΣ - ΔΙΟΡΘΩΤΙΚΕΣ ΠΡΑΞΕΙΣ</t>
  </si>
  <si>
    <t>40.7413.60004</t>
  </si>
  <si>
    <t>ΜΕΛΕΤΕΣ ΧΡΗΣΕΩΝ ΓΗΣ - ΑΝΑΠΛΑΣΗΣ</t>
  </si>
  <si>
    <t>40.7413.60006</t>
  </si>
  <si>
    <t>ΜΕΛΕΤΗ &amp; ΠΡΑΞΗ ΕΦΑΡΜΟΓΗΣ ΣΥΝΟΙΚΙΑΣ ΑΓΙΟΥ ΘΩΜΑ</t>
  </si>
  <si>
    <t>40.7413.60008</t>
  </si>
  <si>
    <t xml:space="preserve">ΜΕΛΕΤΕΣ ΕΠΕΚΤΑΣΗΣ ΑΝΑΘΕΩΡΗΣΗΣ ΤΕΡΨΙΘΕΑΣ </t>
  </si>
  <si>
    <t>40.7413.60011</t>
  </si>
  <si>
    <t>ΠΟΛΕΟΔΟΜΙΚΗ ΜΕΛΕΤΗ &amp; ΠΡΑΞΗ ΕΦΑΡΜΟΓΗΣ Δ.Κ. ΦΑΛΑΝΗΣ</t>
  </si>
  <si>
    <t>40.7413.60012</t>
  </si>
  <si>
    <t>ΜΕΛΕΤΗ ΑΠΟΤΥΠΩΣΗΣ ΦΑΛΑΝΗΣ</t>
  </si>
  <si>
    <t>40.7413.60013</t>
  </si>
  <si>
    <t>ΣΧΟΑΠ ΚΟΙΛΑΔΑΣ</t>
  </si>
  <si>
    <t>15.20.09.49</t>
  </si>
  <si>
    <t>40.7413.60014</t>
  </si>
  <si>
    <t>ΠΡΟΚΑΤΑΡΚΤΙΚΗ ΜΕΛΕΤΗ ΓΕΩΛΟΓΙΚΗΣ ΚΑΤΑΛΛΗΛΟΤΗΤΑΣ (Α ΣΤΑΔΙΟ) ΚΟΙΛΑΔΑΣ</t>
  </si>
  <si>
    <t>40.7413.60015</t>
  </si>
  <si>
    <t>ΣΤΡΑΤΗΓΙΚΗ ΜΕΛΕΤΗ ΠΕΡΙΒΑΛΛΟΝΤΙΚΩΝ ΕΠΙΠΤΩΣΕΩΝ ΚΟΙΛΑΔΑΣ</t>
  </si>
  <si>
    <t>40.7413.60016</t>
  </si>
  <si>
    <t>ΤΡΟΠΟΠΟΙΗΣΗ ΓΠΣ  ΔΗΜΟΥ ΛΑΡΙΣΑΙΩΝ</t>
  </si>
  <si>
    <t>40.7413.60017</t>
  </si>
  <si>
    <t>ΜΕΛΕΤΗ ΑΝΤΙΣΤΟΙΧιΣΗΣ ΧΡΗΣΕΩΝ ΓΗΣ ΤΗΣ ΔΗΜΟΤΙΚΗΣ ΕΝΟΤΗΤΑΣ ΛΑΡΙΣΑΣ Δ.Λ ΜΕ ΤΙΣ ΧΡΗΣΕΙΣ ΓΗΣ Ν.4269/2014</t>
  </si>
  <si>
    <t>40.7413.60018</t>
  </si>
  <si>
    <t>ΥΠΟΣΤΗΡΙΚΤΙΚΕΣ ΜΕΛΕΤΕΣ ΤΗΣ ΜΕΛΕΤΗΣ ΣΧΟΟΑΠ ΔΗΜΟΥ ΚΟΙΛΑΔΑΣ</t>
  </si>
  <si>
    <t>40.7413.60019</t>
  </si>
  <si>
    <t>ΣΤΡΑΤΗΓΙΚΗ ΜΕΛΕΤΗ ΠΕΡΙΒΑΛΛΟΝΤΙΚΩΝ ΕΠΙΠΤΩΣΕΩΝ ΤΗΣ ΜΕΛΕΤΗΣ ΔΙΟΡΘΩΣΗ &amp; ΤΡΟΠΟΠΟΙΗΣΗ ΤΟΥ ΓΠΣ ΔΗΜ.ΕΝΟΤΗΤΑΣ ΛΑΡΙΣΑΣ Δ.ΛΑΡΙΣΑΙΩΝ Π.Ε ΛΑΡΙΣΑΣ</t>
  </si>
  <si>
    <t>40.7413.60020</t>
  </si>
  <si>
    <t>ΜΕΛΕΤΗ MASTER PLAN ΜΕΤΑΦΟΡΩΝ</t>
  </si>
  <si>
    <t>40.7424.60001</t>
  </si>
  <si>
    <t>ΑΠΟΖΗΜΙΩΣΕΙΣ ΛΟΓΩ ΔΙΑΝΟΙΞΕΩΝ</t>
  </si>
  <si>
    <t>15.20.20.04</t>
  </si>
  <si>
    <t>ΔΑΠΑΝΕΣ ΔΙΑΝΟΙΞΗΣ ΔΡΟΜΩΝ</t>
  </si>
  <si>
    <t>40.7424.60002</t>
  </si>
  <si>
    <t>ΑΠΟΖΗΜΙΩΣΗ ΓΙΑ ΕΠΙΚΕΙΜΕΝΑ ΣΤΗΝ ΕΠΕΚΤΑΣΗ</t>
  </si>
  <si>
    <t>15.20.20.03</t>
  </si>
  <si>
    <t>ΑΠΟΖΗΜΙΩΣΕΙΣ ΣΕ ΘΙΓΟΜΕΝΟΥΣ ΑΠΟ ΡΥΜΟΤΟΜΙΑ</t>
  </si>
  <si>
    <t>40.7424.60003</t>
  </si>
  <si>
    <t>ΑΠΟΖΗΜΙΩΣΗ ΛΟΓΩ ΤΑΚΤΟΠ.ΙΔΙΟΚΤΗΤΩΝ ΣΤΗΝ ΕΠΕΚΤΑΣΗ</t>
  </si>
  <si>
    <t>40.7424.60006</t>
  </si>
  <si>
    <t>ΑΠΟΖΗΜΙΩΣΗ ΕΠΙΚΕΙΜΕΝΩΝ ΣΤΡΑΤΟΠΕΔΟΥ ΜΠΟΥΓΑ</t>
  </si>
  <si>
    <t>45.7131.04001</t>
  </si>
  <si>
    <t>ΠΡΟΜΗΘΕΙΑ ΦΟΡΗΤΩΝ ΜΗΧΑΝΗΜΑΤΩΝ (ΧΕΙΡΟΣ)</t>
  </si>
  <si>
    <t>45.7133.04001</t>
  </si>
  <si>
    <t xml:space="preserve">ΠΡΟΜΗΘΕΙΑ ΕΠΙΠΛΩΝ ΕΞΟΠΛΙΣΜΟΣ ΓΡΑΦΕΙΩΝ </t>
  </si>
  <si>
    <t>45.7135.04001</t>
  </si>
  <si>
    <t>ΠΡΟΜΗΘΕΙΑ ΤΥΠΟΠΟΙΗΜΕΝΩΝ ΟΣΤΕΟΦΥΛΑΚΙΩΝ</t>
  </si>
  <si>
    <t>45.7135.04003</t>
  </si>
  <si>
    <t>ΠΡΟΜΗΘΕΙΑ ΜΙΚΡΟΕΡΓΑΛΕΙΩΝ ΚΑΙ ΛΟΙΠΟΥ ΕΞΟΠΛΙΣΜΟΥ ΚΟΙΜΗΤΗΡΙΟΥ</t>
  </si>
  <si>
    <t>60.7133.08200</t>
  </si>
  <si>
    <t>ΕΠΙΠΛΑ ΚΑΙ ΣΚΕΥΗ(ΚΔΑΠ)</t>
  </si>
  <si>
    <t>60.7134.08001</t>
  </si>
  <si>
    <t>Η/Υ ΚΑΙ ΗΛΕΚΤΡΟΝΙΚΑ ΣΥΓΚΡΟΤΗΜΑΤΑ ΚΑΙ ΛΟΓΙΣΜΙΚΑ</t>
  </si>
  <si>
    <t>60.7134.08200</t>
  </si>
  <si>
    <t>Η/Υ ΚΑΙ ΗΛΕΚΤΡΟΝΙΚΑ ΣΥΓΚΡΟΤΗΜΑΤΑ ΚΑΙ ΛΟΓΙΣΜΙΚΑ(ΚΔΑΠ)</t>
  </si>
  <si>
    <t>60.7135.08001</t>
  </si>
  <si>
    <t>ΛΟΙΠΟΣ ΕΞΟΠΛΙΣΜΟΣ</t>
  </si>
  <si>
    <t>60.7135.08200</t>
  </si>
  <si>
    <t>ΛΟΙΠΟΣ ΕΞΟΠΛΙΣΜΟΣ(ΚΔΑΠ)</t>
  </si>
  <si>
    <t>62.7131.30001</t>
  </si>
  <si>
    <t>ΟΧΗΜΑ ΕΙΔΙΚΗΣ ΧΡΗΣΗΣ ΜΕΤΑΦΟΡΑΣ ΕΜΠΟΡΕΥΜΑΤΟΚΙΒΩΤΙΩΝ skip-lift</t>
  </si>
  <si>
    <t>62.7131.30002</t>
  </si>
  <si>
    <t>ΑΠΟΡΡΙΜΑΤΟΦΟΡΑ ΟΧΗΜΑΤΑ ΠΕΡΙΣΤΡΕΦΟΜΕΝΟΥ ΤΥΜΠΑΝΟΥ</t>
  </si>
  <si>
    <t>62.7131.30003</t>
  </si>
  <si>
    <t>ΜΗΧΑΝΙΚΟΙ ΚΟΜΠΟΣΤΟΠΟΙΗΤΕΣ ΠΡΑΣΙΝΟΥ ΣΗΜΕΙΟΥ</t>
  </si>
  <si>
    <t>62.7131.30004</t>
  </si>
  <si>
    <t>ΕΞΟΠΛΙΣΜΟΣ ΑΝΑΚΥΚΛΩΣΗΣ ΠΡΑΣΙΝΟΥ ΣΗΜΕΙΟΥ</t>
  </si>
  <si>
    <t>62.7135.30001</t>
  </si>
  <si>
    <t>ΚΑΔΟΙ ΟΙΚΙΑΚΗΣ  ΚΟΜΠΟΣΤΟΠΟΙΗΣΗΣ 340lt</t>
  </si>
  <si>
    <t>62.7135.30002</t>
  </si>
  <si>
    <t>ΚΑΔΟΙ   ΚΟΜΠΟΣΤΟΠΟΙΗΣΗΣ 660lt</t>
  </si>
  <si>
    <t>62.7135.30003</t>
  </si>
  <si>
    <t>ΚΑΔΟΙ ΠΛΑΣΤΙΚΟΙ ΚΑΦΕ ΤΡΟΧΗΛΑΤΟΙ ΚΑΔΟΙ  120lt</t>
  </si>
  <si>
    <t>62.7135.30004</t>
  </si>
  <si>
    <t>ΚΑΔΟΙ ΠΛΑΣΤΙΚΟΙ ΚΑΦΕ  ΤΡΟΧΗΛΑΤΟΙ  1.100lt</t>
  </si>
  <si>
    <t>62.7135.30005</t>
  </si>
  <si>
    <t>ΚΙΝΗΤΑ ΕΜΠΟΡΕΥΜΑΤΟΚΙΒΩΤΙΑ ΕΙΔΙΚΗΣ ΧΡΗΣΗΣ skip-lift</t>
  </si>
  <si>
    <t>62.7135.30006</t>
  </si>
  <si>
    <t>ΣΥΣΤΗΜΑΤΑ ΥΠΟΓΕΙΩΣΕΩΝ ΚΑΔΩΝ</t>
  </si>
  <si>
    <t>62.7326.30001</t>
  </si>
  <si>
    <t>ΚΑΤΑΣΚΕΥΑΣΤΙΚΕΣ ΕΡΓΑΣΙΕΣ ΠΡΑΣΙΝΟΥ ΣΗΜΕΙΟΥ</t>
  </si>
  <si>
    <t>64.7133.44001</t>
  </si>
  <si>
    <t>64.7323.42001</t>
  </si>
  <si>
    <t>64.7326.41001</t>
  </si>
  <si>
    <t>ΟΛΟΚΛΗΡΩΣΗ ΑΝΟΙΚΤΟΥ ΚΟΛΥΜΒΗΤΗΡΙΟΥ ΑΘΛΗΤΙΚΟΥ ΚΕΝΤΡΟΥ ΝΕΑΣ ΠΟΛΙΤΕΙΑΣ ΔΗΜΟΥ ΛΑΡΙΣΑΙΩΝ</t>
  </si>
  <si>
    <t>15.11.02.16</t>
  </si>
  <si>
    <t>ΚΟΛΥΜΒΗΤΗΡΙΟ Ν. ΠΟΛΙΤΕΙΑΣ</t>
  </si>
  <si>
    <t>734</t>
  </si>
  <si>
    <t>Έργα και Δράσεις από χρηματοδοτήσεις του Εθνικού Στρατηγικού Πλαισίου Αναφοράς (ΕΣΠΑ)</t>
  </si>
  <si>
    <t>64.7341.41001</t>
  </si>
  <si>
    <t>ΕΝΕΡΓΕΙΑΚΕΣ ΜΕΛΕΤΕΣ ΣΧΟΛΙΚΩΝ ΚΤΙΡΙΩΝ</t>
  </si>
  <si>
    <t>64.7341.41003</t>
  </si>
  <si>
    <t>ΚΑΤΑΣΚΕΥΗ ΣΗΜΕΙΟΥ ΠΟΛΙΤΙΣΤΙΚΗΣ ΔΙΑΣΥΝΔΕΣΗΣ ΣΤΟ ΓΕΝΙ ΤΖΑΜΙ</t>
  </si>
  <si>
    <t>64.7341.41005</t>
  </si>
  <si>
    <t>ΑΝΑΠΛΑΣΗ ΠΕΡΙΟΧΗΣ ΤΑΦΡΟΥ Ι1</t>
  </si>
  <si>
    <t>64.7341.41007</t>
  </si>
  <si>
    <t>ΕΝΕΡΓΕΙΑΚΗ ΑΝΑΒΑΘΜΙΣΗ ΔΗΜΟΤΙΚΩΝ ΚΤΙΡΙΩΝ</t>
  </si>
  <si>
    <t>64.7341.41011</t>
  </si>
  <si>
    <t>ΔΙΑΜΟΡΦΩΣΗ ΧΩΡΟΥ ΚΕΝΤΡΙΚΟΥ ΜΑΓΕΙΡΙΟΥ</t>
  </si>
  <si>
    <t>64.7341.41012</t>
  </si>
  <si>
    <t>ΕΝΕΡΓΕΙΑΚΗ ΑΝΑΒΑΘΜΙΣΗ ΔΗΜΟΤΙΚΗΣ ΠΙΝΑΚΟΘΗΚΗΣ</t>
  </si>
  <si>
    <t>64.7341.41014</t>
  </si>
  <si>
    <t xml:space="preserve">ΑΝΕΓΕΡΣΗ ΝΕΩΝ ΣΧΟΛΙΚΩΝ ΚΤΙΡΙΩΝ </t>
  </si>
  <si>
    <t>64.7341.41015</t>
  </si>
  <si>
    <t>ΔΙΑΜΟΡΦΩΣΗ ΚΟΙΤΗΣ ΠΗΝΕΙΟΥ(Β.Α.ΤΜΗΜΑ ΕΣΩΤΕΡΙΚΗΣ ΚΟΙΤΗΣ)-ΠΕΖΟΓΕΦΥΡΑ ΠΗΝΕΙΟΥ</t>
  </si>
  <si>
    <t>64.7341.41016</t>
  </si>
  <si>
    <t>ΑΝΑΣΤΥΛΩΣΗ-ΕΠΑΝΑΧΡΗΣΗ ΚΤΙΡΙΟΥ ΜΠΕΖΕΣΤΕΝΙ</t>
  </si>
  <si>
    <t>64.7341.41017</t>
  </si>
  <si>
    <t>ΠΡΟΣΚΗΝΙΟ ΠΟΛΙΤΙΣΜΟΥ ΣΤΗ ΛΑΡΙΣΑ -ΟΛΟΚΛΗΡΩΣΗ</t>
  </si>
  <si>
    <t>64.7341.41020</t>
  </si>
  <si>
    <t>ΠΛΑΤΕΙΑ ΕΡΓΑΤΙΚΗΣ ΠΡΩΤΟΜΑΓΙΑΣ (Β' ΦΑΣΗ)</t>
  </si>
  <si>
    <t>64.7341.41021</t>
  </si>
  <si>
    <t xml:space="preserve">ΥΠΝΩΤΗΡΙΟ ΑΣΤΕΓΩΝ </t>
  </si>
  <si>
    <t>64.7341.41022</t>
  </si>
  <si>
    <t>ΠΑΙΔΙΚΗ ΧΑΡΑ ΣΤΗ Ν ΣΜΥΡΝΗ</t>
  </si>
  <si>
    <t>64.7341.41025</t>
  </si>
  <si>
    <t>ΚΟΙΝΩΝΙΚΟ ΠΟΛΥΙΑΤΡΕΙΟ (ΑΓ ΚΩΝ/ΝΟΣ)</t>
  </si>
  <si>
    <t>64.7341.41026</t>
  </si>
  <si>
    <t>ΚΕΝΤΡΟ ΠΟΛΙΤΙΣΜΟΥ ΚΑΙ ΕΚΠΑΙΔΕΥΣΗΣ ΕΥΠΑΘΩΝ ΟΜΑΔΩΝ</t>
  </si>
  <si>
    <t>64.7341.41030</t>
  </si>
  <si>
    <t>ΔΙΑΜΟΡΦΩΣΗ ΠΑΡΚΟΥ (ΤΑΦΡΟΣ ΧΑΤΖΗΧΑΛΑΡ) - Β' ΦΑΣΗ</t>
  </si>
  <si>
    <t>64.7341.41031</t>
  </si>
  <si>
    <t xml:space="preserve">ΜΕΛΕΤΗ ΒΕΛΤΙΩΣΗΣ ΠΡΟΣΒΑΣΙΜΟΤΗΤΑΣ ΑΜΕΑ </t>
  </si>
  <si>
    <t>64.7341.41032</t>
  </si>
  <si>
    <t xml:space="preserve">ΜΙΚΡΑ ΕΡΓΑ ΓΙΑ ΒΕΛΤΙΩΣΗ ΠΡΟΣΒΑΣΙΜΟΤΗΤΑΣ ΔΗΜΟΤΙΚΩΝ ΚΤΙΡΙΩΝ </t>
  </si>
  <si>
    <t>64.7341.41033</t>
  </si>
  <si>
    <t>ΕΝΕΡΓΕΙΑΚΗ ΠΡΟΜΕΛΕΤΗ ΚΤΙΡΙΟΥ 3ου ΓΥΜΝΑΣΙΟΥ ΔΗΜΟΥ ΛΑΡΙΣΑΙΩΝ</t>
  </si>
  <si>
    <t>15.11.04.02</t>
  </si>
  <si>
    <t xml:space="preserve">ΠΑΡΕΜΒΑΣΕΙΣ &amp; ΔΡΑΣΕΙΣ ΕΞΟΙΚΟΝΟΜΗΣΗΣ ΕΝΕΡΓΕΙΑΣ ΣΤΟ </t>
  </si>
  <si>
    <t>64.7341.41034</t>
  </si>
  <si>
    <t>ΚΕΝΤΡΟ ΑΝΟΙΧΤΗΣ ΥΠΟΣΤΗΡΙΞΗΣ ΓΙΑ ΠΑΙΔΙΑ ΜΕ ΣΥΝΔΡΟΜΟ DOWN</t>
  </si>
  <si>
    <t>64.7341.41042</t>
  </si>
  <si>
    <t>ΕΝΕΡΓΕΙΑΚΗ ΠΡΟΜΕΛΕΤΗ ΚΤΙΡΙΟΥ 3ου ΛΥΚΕΙΟΥ ΔΗΜΟΥ ΛΑΡΙΣΑΙΩΝ</t>
  </si>
  <si>
    <t>64.7341.41044</t>
  </si>
  <si>
    <t xml:space="preserve">ΕΝΕΡΓΕΙΑΚΗ ΑΝΑΒΑΘΜΙΣΗ ΣΧΟΛΙΚΩΝ ΚΤΙΡΙΩΝ </t>
  </si>
  <si>
    <t>64.7341.41063</t>
  </si>
  <si>
    <t>ΠΡΟΣΘΗΚΗ ΑΙΘΟΥΣΩΝ ΣΤΟ ΔΗΜΟΤΙΚΟ ΣΧΟΛΕΙΟ ΤΕΡΨΙΘΕΑΣ</t>
  </si>
  <si>
    <t>64.7341.41064</t>
  </si>
  <si>
    <t>ΠΡΟΣΘΗΚΗ ΑΙΘΟΥΣΩΝ ΣΤΟ ΔΗΜΟΤΙΚΟ ΣΧΟΛΕΙΟ ΦΑΛΑΝΗΣ</t>
  </si>
  <si>
    <t>64.7341.41065</t>
  </si>
  <si>
    <t>ΚΑΤΑΣΚΕΥΗ ΝΗΠΙΑΓΩΓΕΙΟΥ ΑΜΠΕΛΟΚΗΠΩΝ</t>
  </si>
  <si>
    <t>64.7341.41067</t>
  </si>
  <si>
    <t>ΚΑΤΑΣΚΕΥΗ 24ου ΔΗΜΟΤΙΚΟΥ ΣΧΟΛΕΙΟΥ ΑΓ. ΓΕΩΡΓΙΟΥ</t>
  </si>
  <si>
    <t>64.7341.41090</t>
  </si>
  <si>
    <t>ΔΙΑΜΟΡΦΩΣΗ ΠΛΑΤΕΙΑΣ ΑΓ .ΓΕΩΡΓΙΟΥ</t>
  </si>
  <si>
    <t>64.7341.41091</t>
  </si>
  <si>
    <t>ΔΗΜΙΟΥΡΓΙΑ ΕΚΤΕΤΑΜΕΝΟΥ ΔΙΚΤΥΟΥ ΠΕΖΟΔΡΟΜΩΝ ΚΑΙ ΠΟΔΗΛΑΤΙΚΩΝ ΔΙΑΔΡΟΜΩΝ</t>
  </si>
  <si>
    <t>64.7341.41923</t>
  </si>
  <si>
    <t>ΚΑΤΑΣΚΕΥΗ ΓΗΠΕΔΩΝ &amp; ΠΑΙΔΙΚΩΝ ΧΑΡΩΝ ΣΤΗ ΝΕΑ ΠΟΛΙΤΕΙΑ</t>
  </si>
  <si>
    <t>64.7341.42001</t>
  </si>
  <si>
    <t xml:space="preserve">ΔΡΟΜΟΙ ΗΠΙΑΣ ΚΥΚΛΟΦΟΡΙΑΣ </t>
  </si>
  <si>
    <t>64.7341.42005</t>
  </si>
  <si>
    <t>ΣΥΝΔΕΣΗ ΣΥΝΟΙΚΙΩΝ ΝΕΡΑΪΔΑΣ-ΦΙΛΙΠΠΟΥΠΟΛΗΣ ΑΓ. ΘΩΜΑ ΜΕΣΩ ΔΙΑΜΟΡΦΩΣΗΣ -ΟΔΟΥ-ΠΕΖΟΔΡΟΜΟΥ-ΠΟΔΗΛΑΤΟΔΡΟΜΟΥ ΕΧΕΚΡΑΤΙΔΑ</t>
  </si>
  <si>
    <t>64.7341.42006</t>
  </si>
  <si>
    <t>64.7341.42068</t>
  </si>
  <si>
    <t>ΣΥΝΔΕΣΗ ΠΕΡΙΦΕΡΕΙΑΚΗΣ ΟΔΟΥ ΤΡΙΚΑΛΩΝ ΜΕ ΣΥΝΟΙΚΙΑ ΑΒΕΡΩΦ - Ν. ΠΟΛΙΤΕΙΑΣ ΜΕΣΩ ΔΙΑΜΟΡΦΩΣΗΣ  ΟΔΟΥ ΠΑΙΩΝΙΟΥ</t>
  </si>
  <si>
    <t>64.7341.43001</t>
  </si>
  <si>
    <t>ΕΦΑΡΜΟΓΗ ΡΥΘΜΙΣΤΙΚΗΣ ΟΡΙΖΟΝΤΙΑΣ ΚΑΙ ΚΑΘΕΤΗΣ ΣΗΜΑΝΣΗΣ ΣΒΑΚ</t>
  </si>
  <si>
    <t>64.7341.43002</t>
  </si>
  <si>
    <t xml:space="preserve">ΣΥΣΤΗΜΑ ΔΙΑΧΕΙΡΙΣΗΣ ΚΥΚΛΟΦΟΡΙΑΣ ΠΕΖΟΔΡΟΜΩΝ </t>
  </si>
  <si>
    <t>64.7341.43003</t>
  </si>
  <si>
    <t>64.7341.43011</t>
  </si>
  <si>
    <t>ΣΥΣΤΗΜΑ ΚΟΙΝΟΧΡΗΣΤΩΝ ΠΟΔΗΛΑΤΩΝ</t>
  </si>
  <si>
    <t>64.7341.44001</t>
  </si>
  <si>
    <t>ΕΝΕΡΓΕΙΑΚΗ ΑΝΑΒΑΘΜΙΣΗ ΝΕΟΥ ΚΟΛΥΜΒΗΤΗΡΙΟΥ</t>
  </si>
  <si>
    <t>64.7341.44002</t>
  </si>
  <si>
    <t>ΜΕΛΕΤΗ ΕΝΕΡΓΕΙΑΚΗΣ ΑΝΑΒΑΘΜΙΣΗ-ΧΡΗΣΗΣ Α.Π.Ε ΝΕΟΥ ΚΟΛΥΜΒΗΤΗΡΙΟΥ</t>
  </si>
  <si>
    <t>64.7341.47002</t>
  </si>
  <si>
    <t>ΕΚΠΟΝΗΣΗ ΜΕΛΕΤΗΣ ΓΙΑ ΤΗΝ ΚΑΤΑΣΚΕΥΗ  ΔΙΚΤΥΟΥ ΑΠΟΧΕΤΕΥΣΗΣ(ΔΑ) ΚΑΙ ΕΓΚΑΤΑΣΤΑΣΕΩΝ ΕΠΕΞΕΡΓΑΣΙΑΣ ΛΥΜΑΤΩΝ(ΕΕΛ) ΣΤΗ Δ.Κ  ΣΥΚΟΥΡΙΟΥ ΤΟΥ ΔΗΜΟΥ ΤΕΜΠΩΝ ΤΟΥ ΝΟΜΟΥ ΛΑΡΙΣΑΣ</t>
  </si>
  <si>
    <t>ΣΥΝΟΛΟ 734</t>
  </si>
  <si>
    <t>69.7133.90001</t>
  </si>
  <si>
    <t>ΠΡΟΜΗΘΕΙΑ ΚΛΗΜΑΤΙΣΤΙΚΩΝ (ΚΕΥΔ)</t>
  </si>
  <si>
    <t>69.7133.90002</t>
  </si>
  <si>
    <t>ΠΡΟΜΗΘΕΙΑ ΚΑΡΤΑΣ ,ΤΗΛΕΦΩΝΙΚΟΥ ΚΕΝΤΡΟΥ ΚΑΙ ΣΥΣΚΕΥΩΝ ΤΗΛΕΦΩΝΩΝ (ΚΕΥΔ)</t>
  </si>
  <si>
    <t>69.7133.90003</t>
  </si>
  <si>
    <t>ΠΡΟΜΗΘΕΙΑ ΕΠΙΠΛΩΝ (ΚΕΥΔ)</t>
  </si>
  <si>
    <t>69.7135.90001</t>
  </si>
  <si>
    <t>ΠΡΟΜΗΘΕΙΑ ΛΟΙΠΟΥ ΕΞΟΠΛΙΣΜΟΥ(ΚΕΥΔ)</t>
  </si>
  <si>
    <t>70.7131.80001</t>
  </si>
  <si>
    <t>ΠΡΟΜΗΘΕΙΑ ΛΟΙΠΟΥ ΚΕΦΑΛΑΙΑΚΟΥ ΕΞΟΠΛΙΣΜΟΥ &amp; ΜΗΧΑΝΗΜΑΤΩΝ</t>
  </si>
  <si>
    <t>15.19.00.78</t>
  </si>
  <si>
    <t>ΠΡΟΜΗΘΕΙΑ ΕΞΟΠΛΙΣΜΟΥ ΑΜΑΞΟΣΤΑΣΙΟΥ</t>
  </si>
  <si>
    <t>70.7131.80004</t>
  </si>
  <si>
    <t>ΠΡΟΜΗΘΕΙΑ ΠΑΛΜΟΓΡΑΦΟΥ ΔΙΑΓΝΩΣΗΣ ΓΙΑ ΟΧΗΜΑΤΑ</t>
  </si>
  <si>
    <t>70.7131.80006</t>
  </si>
  <si>
    <t>ΠΡΟΜΗΘΕΙΑ ΣΥΣΤΗΜΑΤΟΣ ΑΣΦΑΛΕΙΑΣ ΑΜΑΞΟΣΤΑΣΙΟΥ</t>
  </si>
  <si>
    <t>70.7131.80007</t>
  </si>
  <si>
    <t>ΠΡΟΜΗΘΕΙΑ ΡΟΛΟΓΙΟΥ ΕΛΕΓΧΟΥ ΦΥΛΑΚΩΝ</t>
  </si>
  <si>
    <t>70.7134.90001</t>
  </si>
  <si>
    <t>ΠΡΟΜΗΘΕΙΑ Η/Υ</t>
  </si>
  <si>
    <t>70.7134.90002</t>
  </si>
  <si>
    <t>70.7134.90004</t>
  </si>
  <si>
    <t>ΠΡΟΜΗΘΕΙΑ ΒΟΗΘΗΤΙΚΟΥ ΕΞΟΠΛΙΣΜΟΥ Η/Υ</t>
  </si>
  <si>
    <t>70.7134.90013</t>
  </si>
  <si>
    <t>ΕΞΟΠΛΙΣΜΟΣ ΣΥΣΤΗΜΑΤΟΣ ΔΙΑΧΕΙΡΙΣΗΣ ΣΥΝΕΔΡΙΑΣΕΩΝ ΔΗΜΟΤΙΚΟΥ ΣΥΜΒΟΥΛΙΟΥ</t>
  </si>
  <si>
    <t>70.7135.80002</t>
  </si>
  <si>
    <t>ΠΡΟΜΗΘΕΙΑ ΕΡΓΑΛΕΙΩΝ</t>
  </si>
  <si>
    <t>75</t>
  </si>
  <si>
    <t>Τίτλοι πάγιας επένδυσης (συμμετοχές σε επιχειρήσεις)</t>
  </si>
  <si>
    <t>751</t>
  </si>
  <si>
    <t>Συμμετοχές σε δημοτικές επιχειρήσεις</t>
  </si>
  <si>
    <t>70.7512.90001</t>
  </si>
  <si>
    <t>ΣΥΜΜΕΤΟΧΗ ΣΤΗΝ ΕΤΑΙΡΕΙΑ ΨΗΦΙΑΚΕΣ ΠΟΛΕΙΣ ΚΕΝΤΡΙΚΗΣ ΕΛΛΑΔΟΣ Α.Ε.</t>
  </si>
  <si>
    <t>18.00.06.09</t>
  </si>
  <si>
    <t>ΣΥΜΜΕΤΟΧΗ ΣΤΗΝ ΕΤΑΙΡΕΙΑ 'ΨΗΦΙΑΚΕΣ ΠΟΛΕΙΣ ΚΕΝΤΡΙΚΗΣ</t>
  </si>
  <si>
    <t>ΣΥΝΟΛΟ 751</t>
  </si>
  <si>
    <t>752</t>
  </si>
  <si>
    <t>Συμμετοχή σε λοιπές επιχειρήσεις και λοιπά νομικά πρόσωπα</t>
  </si>
  <si>
    <t>70.7521.90001</t>
  </si>
  <si>
    <t>ΣΥΜΜΕΤΟΧΗ ΣΤΗΝ ΚΟΙΣΠΕ</t>
  </si>
  <si>
    <t>ΣΥΝΟΛΟ 752</t>
  </si>
  <si>
    <t>ΣΥΝΟΛΟ 75</t>
  </si>
  <si>
    <t>ΣΥΝΟΛΟ: ΚΕΦΑΛΑΙΟ Β</t>
  </si>
  <si>
    <t>ΚΕΦΑΛΑΙΟ Γ: ΠΛΗΡΩΜΕΣ Π.Ο.Ε. &amp; ΛΟΙΠΕΣ ΑΠΟΔΟΣΕΙΣ ΚΑΙ ΠΡΟΒΛΕΨΕΙΣ</t>
  </si>
  <si>
    <t>8</t>
  </si>
  <si>
    <t>ΠΛΗΡΩΜΕΣ Π.Ο.Ε &amp; ΛΟΙΠΕΣ</t>
  </si>
  <si>
    <t>81</t>
  </si>
  <si>
    <t>ΠΛΗΡΩΜΕΣ ΥΠΟΧΡΕΩΣΕΩΝ</t>
  </si>
  <si>
    <t>811</t>
  </si>
  <si>
    <t>00.8111.00001</t>
  </si>
  <si>
    <t>ΑΜΟΙΒΕΣ &amp; ΕΞΟΔΑ ΠΡΟΣΩΠΙΚΟΥ</t>
  </si>
  <si>
    <t>82.00.11.00</t>
  </si>
  <si>
    <t>ΑΜΟΙΒΕΣ ΚΑΙ ΕΞΟΔΑ ΠΡΟΣΩΠΙΚΟΥ ΠΑΡΕΛΘΟΝΤΩΝ ΕΤΩΝ</t>
  </si>
  <si>
    <t>00.8112.00001</t>
  </si>
  <si>
    <t>ΑΜΟΙΒΕΣ ΑΙΡΕΤΩΝ-ΑΡΧΟΝΤΩΝ &amp; ΤΡΙΤΩΝ</t>
  </si>
  <si>
    <t>82.00.12.00</t>
  </si>
  <si>
    <t>ΑΜΟΙΒΕΣ ΑΙΡΕΤΩΝ ΚΑΙ ΤΡΙΤΩΝ</t>
  </si>
  <si>
    <t>00.8113.00001</t>
  </si>
  <si>
    <t>ΑΜΟΙΒΕΣ &amp; ΕΞΟΔΑ ΤΡΙΤΩΝ-ΠΑΡΟΧΕΣ ΤΡΙΤΩΝ</t>
  </si>
  <si>
    <t>82.00.13.00</t>
  </si>
  <si>
    <t>ΑΜΟΙΒΕΣ ΚΑΙ ΕΞΟΔΑ ΤΡΙΤΩΝ, ΠΑΡΟΧΕΣ ΤΡΙΤΩΝ</t>
  </si>
  <si>
    <t>00.8114.00001</t>
  </si>
  <si>
    <t>ΦΟΡΟΙ-ΤΕΛΗ</t>
  </si>
  <si>
    <t>00.8115.00001</t>
  </si>
  <si>
    <t>ΔΙΑΦΟΡΑ ΕΞΟΔΑ</t>
  </si>
  <si>
    <t>82.00.15.00</t>
  </si>
  <si>
    <t>00.8116.00001</t>
  </si>
  <si>
    <t>ΔΑΠΑΝΕΣ ΠΡΟΜΗΘΕΙΑΣ ΑΝΑΛΩΣΙΜΩΝ ΥΛΙΚΩΝ</t>
  </si>
  <si>
    <t>82.00.16.00</t>
  </si>
  <si>
    <t>ΔΑΠΑΝΕΣ ΠΡΟΜΗΘΕΙΑΣ ΑΝΑΛΩΣΙΜΩΝ</t>
  </si>
  <si>
    <t>00.8117.00001</t>
  </si>
  <si>
    <t>ΛΟΙΠΑ ΕΞΟΔΑ</t>
  </si>
  <si>
    <t>82.00.17.00</t>
  </si>
  <si>
    <t>ΛΟΙΠΑ ΕΞΟΔΑ ΠΡΟΗΓΟΥΜΕΝΩΝ ΧΡΗΣ</t>
  </si>
  <si>
    <t>00.8117.00007</t>
  </si>
  <si>
    <t>ΛΟΙΠΑ ΕΞΟΔΑ ΚΛΠ</t>
  </si>
  <si>
    <t>82.00.17.06</t>
  </si>
  <si>
    <t>ΑΣΦΑΛΙΣΤΙΚΕΣ ΕΙΣΦΟΡΕΣ ΜΗ ΡΥΘΜΙΣΜΕΝΕΣ</t>
  </si>
  <si>
    <t>ΣΥΝΟΛΟ 811</t>
  </si>
  <si>
    <t>812</t>
  </si>
  <si>
    <t>Πληρωμές επενδυτικών δαπανών (ΠΟΕ)</t>
  </si>
  <si>
    <t>00.8121.00001</t>
  </si>
  <si>
    <t xml:space="preserve">ΠΛΗΡΩΜΕΣ ΠΑΛΑΙΟΤΕΡΩΝ ΕΤΩΝ ΕΠΕΝΔΥΤΙΚΩΝ ΔΑΠΑΝΩΝ </t>
  </si>
  <si>
    <t>00.8122.00001</t>
  </si>
  <si>
    <t>ΕΡΓΑ</t>
  </si>
  <si>
    <t>00.8123.00001</t>
  </si>
  <si>
    <t>ΜΕΛΕΤΕΣ, ΕΡΕΥΝΕΣ, ΠΕΙΡΑΜΑΤΙΚΕΣ ΕΡΓΑΣΙΕΣ ΚΑΙ ΕΙΔΙΚΕΣ ΔΑΠΑΝΕΣ</t>
  </si>
  <si>
    <t>82.00.30.00</t>
  </si>
  <si>
    <t>ΜΕΛΕΤΕΣ, ΕΡΕΥΝΕΣ, ΠΕΙΡΑΜΑΤΙΚΕΣ ΕΡΓΑΣ.&amp; ΕΙΔ.ΔΑΠΑΝΕΣ</t>
  </si>
  <si>
    <t>ΣΥΝΟΛΟ 812</t>
  </si>
  <si>
    <t>813</t>
  </si>
  <si>
    <t>Έκτακτα έξοδα (ΠΟΕ)</t>
  </si>
  <si>
    <t>00.8132.00001</t>
  </si>
  <si>
    <t>ΠΡΟΣΑΥΞΗΣΕΙΣ ΕΙΣΦΟΡΩΝ ΑΣΦΑΛΙΣΤΙΚΩΝ ΤΑΜΕΙΩΝ (Π.Ο.Ε.)</t>
  </si>
  <si>
    <t>82.00.32.00</t>
  </si>
  <si>
    <t>ΠΡΟΣΑΥΞΗΣΕΙΣ ΕΙΣΦΟΡΩΝ ΑΣΦΑΛΙΣΤΙΚΩΝ ΤΑΜΕΙΩΝ-Π.Ο.Ε.</t>
  </si>
  <si>
    <t>ΣΥΝΟΛΟ 813</t>
  </si>
  <si>
    <t>ΣΥΝΟΛΟ 81</t>
  </si>
  <si>
    <t>82</t>
  </si>
  <si>
    <t>Λοιπές αποδόσεις</t>
  </si>
  <si>
    <t>821</t>
  </si>
  <si>
    <t>Απόδοση συνταξιοδοτικών εισφορών</t>
  </si>
  <si>
    <t>00.8211.00001</t>
  </si>
  <si>
    <t>ΥΠΕΡ ΚΛΑΔΟΥ ΣΥΝΤΑΞΗΣ 3%</t>
  </si>
  <si>
    <t>00.8211.00002</t>
  </si>
  <si>
    <t>ΥΠΕΡ ΣΥΝΤΑΞΗΣ (0823)</t>
  </si>
  <si>
    <t>55.00.10.02</t>
  </si>
  <si>
    <t>ΕΙΣΦΟΡΑ ΥΠΕΡ ΣΥΝΤΑΞΗΣ 0823</t>
  </si>
  <si>
    <t>00.8211.00003</t>
  </si>
  <si>
    <t>ΥΠΕΡ ΣΥΝΤΑΞΗ (0824)</t>
  </si>
  <si>
    <t>55.00.10.01</t>
  </si>
  <si>
    <t>0824</t>
  </si>
  <si>
    <t>00.8211.00004</t>
  </si>
  <si>
    <t>ΕΠΑΣΦΑΛΙΣΤΡΟ</t>
  </si>
  <si>
    <t>00.8212.00002</t>
  </si>
  <si>
    <t>ΕΞΑΓΟΡΑ ΤΑΔΚΥ - ΤΕΑΔΥ 75% (ΠΑΛΙΟΙ ΥΠΑΛΛ.)</t>
  </si>
  <si>
    <t>55.09.00.37</t>
  </si>
  <si>
    <t>ΕΞΑΓΟΡΑ ΤΑΔΚΥ-ΤΕΑΔΥ</t>
  </si>
  <si>
    <t>00.8212.00003</t>
  </si>
  <si>
    <t>ΕΞΑΓΟΡΑ ΤΑΔΚΥ - ΤΠΔΥ 25% (ΠΑΛΙΟΙ ΥΠΑΛΛ.)</t>
  </si>
  <si>
    <t>55.09.00.38</t>
  </si>
  <si>
    <t>ΕΞΑΓΟΡΑ ΤΑΔΚΥ-ΤΠΔΥ</t>
  </si>
  <si>
    <t>00.8212.00004</t>
  </si>
  <si>
    <t>ΕΞΑΓΟΡΑ ΤΑΔΚΥ - ΤΕΑΔΥ 60% (ΝΕΟΙ ΥΠΑΛΛ.)</t>
  </si>
  <si>
    <t>00.8212.00005</t>
  </si>
  <si>
    <t>ΕΞΑΓΟΡΑ ΤΑΔΚΥ - ΤΠΔΥ 40% (ΝΕΟΙ ΥΠΑΛΛ.)</t>
  </si>
  <si>
    <t>ΣΥΝΟΛΟ 821</t>
  </si>
  <si>
    <t>822</t>
  </si>
  <si>
    <t>Απόδοση φόρων και λοιπών επιβαρύνσεων</t>
  </si>
  <si>
    <t>00.8221.00001</t>
  </si>
  <si>
    <t>ΑΠΟΔΟΣΗ Φ.Μ.Υ-ΧΑΡΤΟΣΗΜΟΥ-ΟΓΑ</t>
  </si>
  <si>
    <t>00.8222.00001</t>
  </si>
  <si>
    <t>ΦΟΡΟΣ ΕΙΣΟΔΗΜΑΤΟΣ 15%</t>
  </si>
  <si>
    <t>00.8222.00002</t>
  </si>
  <si>
    <t>ΦΟΡΟΣ ΕΙΣΟΔΗΜΑΤΟΣ 20%</t>
  </si>
  <si>
    <t>54.09.03.02</t>
  </si>
  <si>
    <t>00.8222.00004</t>
  </si>
  <si>
    <t>ΧΑΡΤΟΣΗΜΟ</t>
  </si>
  <si>
    <t>54.09.05.01</t>
  </si>
  <si>
    <t>ΧΑΡΤΟΣΗΜΟ &amp; ΟΓΑ ΧΑΡΤΟΣΗΜΟΥ ΑΙΡΕΤΩΝ</t>
  </si>
  <si>
    <t>00.8222.00005</t>
  </si>
  <si>
    <t>ΟΓΑ ΧΑΡΤΟΣΗΜΟΥ</t>
  </si>
  <si>
    <t>54.09.00.05</t>
  </si>
  <si>
    <t>00.8223.00001</t>
  </si>
  <si>
    <t>ΑΠΟΔΟΣΗ ΚΡΑΤΗΣΕΩΝ ΠΡΟΜΗΘΕΥΤΩΝ ΑΓΑΘΩΝ ΄Η ΥΠΗΡΕΣΙΩΝ 1%</t>
  </si>
  <si>
    <t>00.8223.00002</t>
  </si>
  <si>
    <t>ΑΠΟΔΟΣΗ ΚΡΑΤΗΣΕΩΝ ΠΡΟΜΗΘΕΥΤΩΝ ΑΓΑΘΩΝ ΄Η ΥΠΗΡΕΣΙΩΝ 4%</t>
  </si>
  <si>
    <t>00.8223.00003</t>
  </si>
  <si>
    <t>ΑΠΟΔΟΣΗ ΚΡΑΤΗΣΕΩΝ ΠΡΟΜΗΘΕΥΤΩΝ ΑΓΑΘΩΝ ΄Η ΥΠΗΡΕΣΙΩΝ 8%</t>
  </si>
  <si>
    <t>00.8223.00004</t>
  </si>
  <si>
    <t>ΑΠΟΔΟΣΗ ΚΡΑΤΗΣΕΩΝ ΠΡΟΜΗΘΕΥΤΩΝ ΥΠΕΡ ΤΑΜΕΙΟΥ ΑΡΩΓΗΣ ΥΕ 0,30%</t>
  </si>
  <si>
    <t>00.8223.00005</t>
  </si>
  <si>
    <t>ΑΠΟΔΟΣΗ ΚΡΑΤΗΣΕΩΝ ΠΡΟΜΗΘΕΥΤΩΝ ΥΠΕΡ ΔΗΜΟΣΙΟΥ 0,25%</t>
  </si>
  <si>
    <t>00.8223.00006</t>
  </si>
  <si>
    <t>ΑΠΟΔΟΣΗ ΚΡΑΤΗΣΕΩΝ ΠΡΟΜΗΘΕΥΤΩΝ ΥΠΕΡ ΤΕΑΔΥ 1,5%</t>
  </si>
  <si>
    <t>54.09.14.06</t>
  </si>
  <si>
    <t>00.8223.00007</t>
  </si>
  <si>
    <t>ΑΠΟΔΟΣΗ ΚΡΑΤΗΣΕΩΝ ΠΡΟΜΗΘΕΥΤΩΝ ΥΠΕΡ ΤΠΔΥ 0,5%</t>
  </si>
  <si>
    <t>54.09.14.07</t>
  </si>
  <si>
    <t>00.8223.00008</t>
  </si>
  <si>
    <t>ΑΠΟΔΟΣΗ ΚΡΑΤΗΣΕΩΝ ΠΡΟΜΗΘΕΥΤΩΝ ΑΓΑΘΩΝ Η ΥΠΗΡΕΣΙΩΝ 3%</t>
  </si>
  <si>
    <t>54.09.03.03</t>
  </si>
  <si>
    <t>ΦΟΡΟΣ ΕΙΣΟΔΗΜΑΤΟΣ 3%</t>
  </si>
  <si>
    <t>00.8223.00009</t>
  </si>
  <si>
    <t>ΦΟΡΟΣ ΜΕΛΕΤΩΝ 10%</t>
  </si>
  <si>
    <t>54.09.14.08</t>
  </si>
  <si>
    <t>ΦΟΡΟΣ ΝΕΛΕΤΩΝ  10%</t>
  </si>
  <si>
    <t>00.8223.00010</t>
  </si>
  <si>
    <t>ΦΟΡΟΣ ΜΕΛΕΤΩΝ 4%</t>
  </si>
  <si>
    <t>54.09.14.09</t>
  </si>
  <si>
    <t>ΦΟΡΟΣ ΝΕΛΕΤΩΝ   4%</t>
  </si>
  <si>
    <t>00.8223.00017</t>
  </si>
  <si>
    <t>ΑΠΟΔΟΣΗ ΕΙΔΙΚΟΥ ΦΟΡΟΥ ΔΗΜΟΣΙΩΝ ΘΕΑΜΑΤΩΝ (ΚΙΝΗΜΑΤΟΓΡΑΦΟΣ)</t>
  </si>
  <si>
    <t>54.09.17</t>
  </si>
  <si>
    <t>ΕΙΔΙΚΟΣ ΦΟΡΟΣ ΔΗΜΟΣΙΩΝ ΘΕΑΜΑΤΩΝ (ΚΙΝΗΜΑΤΟΓΡΑΦΟΣ)</t>
  </si>
  <si>
    <t>00.8223.00018</t>
  </si>
  <si>
    <t xml:space="preserve">ΥΠΕΡ ΔΗΜΟΣΙΟΥ -ΚΡΑΤΗΣΗ 0,02% ΕΠΙ ΣΥΜΒΑΣΕΩΝ </t>
  </si>
  <si>
    <t>54.09.14.10</t>
  </si>
  <si>
    <t xml:space="preserve">ΑΠΟΔΟΣΗ ΚΡΑΤΗΣΗΣ 0,02% ΕΠΙ ΣΥΜΒΑΣΕΩΝ </t>
  </si>
  <si>
    <t>00.8224.00001</t>
  </si>
  <si>
    <t>ΑΠΟΔΟΣΗ ΧΑΡΤΟΣΗΜΟΥ ΕΝΟΙΚΙΟΥ- ΟΓΑ ΧΑΡΤΟΣΗΜΟΥ</t>
  </si>
  <si>
    <t>54.09.05.00</t>
  </si>
  <si>
    <t>XΑΡΤ. Κ OΓA ΕΙΣΟΔ. ΑΠΟ ΟΙΚΟΔ.</t>
  </si>
  <si>
    <t>00.8224.00002</t>
  </si>
  <si>
    <t>ΦΟΡΟΣ ΕΛΕΥΘΕΡΩΝ ΕΠΑΓΓΕΛΜΑΤΙΩΝ</t>
  </si>
  <si>
    <t>00.8224.00006</t>
  </si>
  <si>
    <t>ΦΠΑ 6%</t>
  </si>
  <si>
    <t>54.00.64.06</t>
  </si>
  <si>
    <t>ΦΠΑ ΔΑΠΑΝΩΝ  6%</t>
  </si>
  <si>
    <t>00.8224.00013</t>
  </si>
  <si>
    <t>ΦΠΑ 13%</t>
  </si>
  <si>
    <t>54.00.64.13</t>
  </si>
  <si>
    <t>ΦΠΑ ΔΑΠΑΝΩΝ 13%</t>
  </si>
  <si>
    <t>00.8224.00023</t>
  </si>
  <si>
    <t>ΦΠΑ</t>
  </si>
  <si>
    <t>54.00.64.23</t>
  </si>
  <si>
    <t xml:space="preserve">ΦΠΑ ΔΑΠΑΝΩΝ </t>
  </si>
  <si>
    <t>00.8224.00024</t>
  </si>
  <si>
    <t>ΑΠΟΔΟΣΗ ΦΠΑ</t>
  </si>
  <si>
    <t>54.00.99.09</t>
  </si>
  <si>
    <t xml:space="preserve">ΦΠΑ ΑΠΟΔΟΣΗ </t>
  </si>
  <si>
    <t>ΣΥΝΟΛΟ 822</t>
  </si>
  <si>
    <t>823</t>
  </si>
  <si>
    <t>Απόδοση Ασφαλιστικών εισφορών</t>
  </si>
  <si>
    <t>00.8231.00001</t>
  </si>
  <si>
    <t>ΕΙΣΦΟΡΑ ΙΚΑ ΕΚΤΑΚΤΩΝ ΥΠΑΛΛΗΛΩΝ</t>
  </si>
  <si>
    <t>00.8231.00003</t>
  </si>
  <si>
    <t>ΙΚΑ ΑΣΦΑΛΙΣΜΕΝΟΥ</t>
  </si>
  <si>
    <t>00.8231.00004</t>
  </si>
  <si>
    <t>ΕΙΣΦΟΡΑ ΤΥΔΚΥ ΤΑΚΤΙΚΟΥ ΠΡΟΣΩΠΙΚΟΥ</t>
  </si>
  <si>
    <t>00.8231.00005</t>
  </si>
  <si>
    <t>ΑΠΟΔΟΣΗ ΕΙΣΦΟΡΩΝ ΤΥΔΚΥ</t>
  </si>
  <si>
    <t>00.8231.00009</t>
  </si>
  <si>
    <t>ΤΣΜΕΔΕ ΕΡΓΟΔΟΤΗ</t>
  </si>
  <si>
    <t>00.8231.00010</t>
  </si>
  <si>
    <t>ΚΥΤ ΕΡΓΟΔΟΤΗ</t>
  </si>
  <si>
    <t>00.8231.00011</t>
  </si>
  <si>
    <t>ΑΠΟΔΟΣΗ ΤΣΜΕΔΕ ΑΣΦΑΛΙΣΜΕΝΟΥ</t>
  </si>
  <si>
    <t>00.8231.00012</t>
  </si>
  <si>
    <t>ΚΥΤ ΑΣΦΑΛΙΣΜΕΝΟΥ</t>
  </si>
  <si>
    <t>00.8231.00013</t>
  </si>
  <si>
    <t>ΤΑΜΕΙΟ ΝΟΜΙΚΩΝ</t>
  </si>
  <si>
    <t>55.00.13.01</t>
  </si>
  <si>
    <t>00.8231.00014</t>
  </si>
  <si>
    <t>ΤΑΜΕΙΟ ΝΟΜΙΚΩΝ-ΚΕΑΔ ΕΡΓ.</t>
  </si>
  <si>
    <t>00.8231.00015</t>
  </si>
  <si>
    <t>ΥΓΕΙΟΝΟΜΙΚΗ ΠΕΡΙΘΑΛΨΗ ΑΣΦΑΛΙΣΜΕΝΟΥ</t>
  </si>
  <si>
    <t>55.09.00.17</t>
  </si>
  <si>
    <t>ΥΓΕΙΟΝ.ΠΕΡΙΘΑΛΨΗ</t>
  </si>
  <si>
    <t>00.8231.00017</t>
  </si>
  <si>
    <t>ΕΛΠΠ ΕΡΓΟΔΟΤΗ</t>
  </si>
  <si>
    <t>00.8231.00018</t>
  </si>
  <si>
    <t>ΕΛΠΠ ΑΣΦΑΛΙΣΜΕΝΟΥ</t>
  </si>
  <si>
    <t>00.8231.00019</t>
  </si>
  <si>
    <t>ΜΤΠΥ</t>
  </si>
  <si>
    <t>55.09.00.25</t>
  </si>
  <si>
    <t>00.8231.00020</t>
  </si>
  <si>
    <t>ΤΑΥΠ</t>
  </si>
  <si>
    <t>00.8231.00021</t>
  </si>
  <si>
    <t>ΤΠΔΥ ΑΣΦΑΛΙΣΜΕΝΟΥ</t>
  </si>
  <si>
    <t>55.09.00.13</t>
  </si>
  <si>
    <t>ΤΠΔΥ</t>
  </si>
  <si>
    <t>00.8231.00022</t>
  </si>
  <si>
    <t>ΤΥΔΕΡΓ ΑΣΦΑΛΙΣΜΕΝΟΥ</t>
  </si>
  <si>
    <t>00.8231.00023</t>
  </si>
  <si>
    <t>ΤΑΥΥΓ ΑΣΦΑΛΙΣΜΕΝΟΥ</t>
  </si>
  <si>
    <t>00.8231.00024</t>
  </si>
  <si>
    <t>ΛΟΙΠΑ ΤΑΜΕΙΑ</t>
  </si>
  <si>
    <t>53.20.00.15</t>
  </si>
  <si>
    <t>ΕΚΤΑΚΤΗ ΕΙΣΦΟΡΑ</t>
  </si>
  <si>
    <t>00.8231.00025</t>
  </si>
  <si>
    <t>ΕΙΔΙΚΟΣ ΛΟΓΑΡΙΑΣΜΟΣ ΑΣΦΑΛΙΣΜΕΝΟΥ</t>
  </si>
  <si>
    <t>00.8231.00026</t>
  </si>
  <si>
    <t>ΕΙΔΙΚΟΣ ΛΟΓΑΡΙΑΣΜΟΣ ΕΡΓ.</t>
  </si>
  <si>
    <t>00.8231.00027</t>
  </si>
  <si>
    <t>ΕΠΙΚΟΥΡΙΚΟ ΑΣΦΑΛΙΣΜΕΝΟΥ</t>
  </si>
  <si>
    <t>00.8231.00028</t>
  </si>
  <si>
    <t>ΕΠΙΚΟΥΡΙΚΟ ΕΡΓΟΔΟΤΗ</t>
  </si>
  <si>
    <t>00.8231.00029</t>
  </si>
  <si>
    <t>ΤΣΑΥ ΑΣΦΑΛΙΣΜΕΝΟΥ</t>
  </si>
  <si>
    <t>00.8231.00030</t>
  </si>
  <si>
    <t>ΤΣΑΥ ΕΡΓΟΔΟΤΗ</t>
  </si>
  <si>
    <t>00.8231.00031</t>
  </si>
  <si>
    <t>ΠΕΡΙΘΑΛΨΗ ΑΣΦΑΛΙΣΜΕΝΟΥ</t>
  </si>
  <si>
    <t>00.8231.00032</t>
  </si>
  <si>
    <t>ΠΕΡΙΘΑΛΨΗ ΕΡΓΟΔΟΤΗ</t>
  </si>
  <si>
    <t>00.8231.00033</t>
  </si>
  <si>
    <t>ΚΛΑΔΟΣ ΠΡΟΝΟΙΑΣ</t>
  </si>
  <si>
    <t>00.8231.00034</t>
  </si>
  <si>
    <t>ΣΤΕΓΗ ΥΓΕΙΟΝΟΜΙΚΩΝ</t>
  </si>
  <si>
    <t>00.8231.00035</t>
  </si>
  <si>
    <t>ΤΥΔΕ ΑΣΦΑΛΙΣΜΕΝΟΥ</t>
  </si>
  <si>
    <t>00.8231.00036</t>
  </si>
  <si>
    <t>ΤΑΜΠΥ ΑΣΦΑΛ.</t>
  </si>
  <si>
    <t>00.8231.00037</t>
  </si>
  <si>
    <t>ΤΑΥΟΥ ΑΣΦΑΛΙΣΜΕΝΟΥ</t>
  </si>
  <si>
    <t>00.8231.00038</t>
  </si>
  <si>
    <t>ΔΙΑΔΟΧΙΚΗ ΑΣΦΑΛΙΣΗ</t>
  </si>
  <si>
    <t>00.8231.00039</t>
  </si>
  <si>
    <t>ΤΕΑΔΥ</t>
  </si>
  <si>
    <t>00.8231.00040</t>
  </si>
  <si>
    <t>ΤΕΑΗΕ ΕΡΓΟΔΟΤΗ</t>
  </si>
  <si>
    <t>55.09.00.34</t>
  </si>
  <si>
    <t>00.8231.00041</t>
  </si>
  <si>
    <t>ΤΕΑΗΕ ΑΣΦΑΛΙΣΜΕΝΟΥ</t>
  </si>
  <si>
    <t>55.09.00.35</t>
  </si>
  <si>
    <t>00.8231.00042</t>
  </si>
  <si>
    <t>ΕΙΔΙΚΗ ΠΡΟΣΑΥΞΗΣΗ ΠΡΟΣΩΠΙΚΗ</t>
  </si>
  <si>
    <t>00.8231.00043</t>
  </si>
  <si>
    <t>ΕΦΑΠΑΞ (ΤΣΜΕΔΕ)</t>
  </si>
  <si>
    <t>00.8231.00044</t>
  </si>
  <si>
    <t>ΚΡΑΤΗΣΗ 8% (0822)</t>
  </si>
  <si>
    <t>55.00.10.03</t>
  </si>
  <si>
    <t>00.8231.00047</t>
  </si>
  <si>
    <t>ΤΑΔΚΥ-ΤΕΑΔΥ 3% ΑΣΦΑΛ. (ΠΑΛ.ΥΠΑΛΛ.)</t>
  </si>
  <si>
    <t>55.01.08.00</t>
  </si>
  <si>
    <t xml:space="preserve">ΤΑΔΚΥ-ΤΕΑΔΥ 3%  ΑΣΦΑΛ. </t>
  </si>
  <si>
    <t>00.8231.00048</t>
  </si>
  <si>
    <t>ΤΑΔΚΥ-ΤΕΑΔΥ 1% ΑΣΦΑΛ. (ΠΑΛ.ΥΠΑΛΛ.)</t>
  </si>
  <si>
    <t>55.01.08.01</t>
  </si>
  <si>
    <t xml:space="preserve">ΤΑΔΚΥ-ΤΠΔΥ  ΑΣΦΑΛ. </t>
  </si>
  <si>
    <t>00.8231.00049</t>
  </si>
  <si>
    <t>ΤΑΔΚΥ-ΤΕΑΔΥ 3% ΕΡΓΟΔΟΤ. (Ν.ΥΠΑΛΛ.)</t>
  </si>
  <si>
    <t>55.01.08.02</t>
  </si>
  <si>
    <t xml:space="preserve">ΤΑΔΚΥ-ΤΕΑΔΥ 3%  ΕΡΓΟΔ. </t>
  </si>
  <si>
    <t>00.8231.00050</t>
  </si>
  <si>
    <t>ΤΕΑΔΥ ΑΣΦ.  Ν.Υ.</t>
  </si>
  <si>
    <t>00.8231.00051</t>
  </si>
  <si>
    <t>ΤΕΑΔΥ ΕΡΓΟΔΟΤΗ</t>
  </si>
  <si>
    <t>00.8231.00052</t>
  </si>
  <si>
    <t>ΤΣΠΕΑΘ  ΑΣΦΑΛΙΣΜΕΝΟΥ</t>
  </si>
  <si>
    <t>00.8231.00053</t>
  </si>
  <si>
    <t>ΤΣΠΕΑΘ ΕΡΓΟΔΟΤΗ</t>
  </si>
  <si>
    <t>00.8231.00054</t>
  </si>
  <si>
    <t>ΕΙΔ.ΛΟΓ.ΑΝΕΡΓ.ΕΡΓΟΔ.</t>
  </si>
  <si>
    <t>00.8231.00055</t>
  </si>
  <si>
    <t>ΤΠΥ ΕΦ΄ΑΠΑΞ</t>
  </si>
  <si>
    <t>00.8231.00056</t>
  </si>
  <si>
    <t>ΕΙΔΙΚΗ ΠΡΟΣΑΥΞΗΣΗ ΑΣΦΑΛΙΣΜΕΝΟΥ</t>
  </si>
  <si>
    <t>00.8231.00057</t>
  </si>
  <si>
    <t>ΤΕΑΔΥ-Τ.ΕΑΠΟΚΑ ΑΣΦΑΛΙΣΜΕΝΟΥ</t>
  </si>
  <si>
    <t>00.8231.00058</t>
  </si>
  <si>
    <t>ΕΤΑΑ-ΚΛ.ΚΑ - Τ.ΣΑΥ</t>
  </si>
  <si>
    <t>00.8231.00059</t>
  </si>
  <si>
    <t>ΜΤΠΥ ΕΝΟΙΚΙΟΥ 3%</t>
  </si>
  <si>
    <t>00.8231.00060</t>
  </si>
  <si>
    <t>ΤΑΠ ΕΝΟΙΚΙΟΥ</t>
  </si>
  <si>
    <t>00.8231.00061</t>
  </si>
  <si>
    <t>ΕΙΔΙΚΗ ΕΙΣΦΟΡΑ ΤΠΔΥ 1%</t>
  </si>
  <si>
    <t>55.09.00.50</t>
  </si>
  <si>
    <t>ΥΠΕΡ ΤΠΔΥ</t>
  </si>
  <si>
    <t>00.8231.00062</t>
  </si>
  <si>
    <t>ΕΙΔΙΚΗ ΕΙΣΦΟΡΑ ΥΠΕΡ ΟΑΕΔ, ΕΠΑΓΓΕΛΜΑΤΙΩΝ &amp; ΛΟΙΠΩΝ 1%</t>
  </si>
  <si>
    <t>53.20.00.13</t>
  </si>
  <si>
    <t>ΥΠΕΡ ΟΑΕΔ</t>
  </si>
  <si>
    <t>00.8231.00063</t>
  </si>
  <si>
    <t xml:space="preserve">ΥΠΕΡ ΑΛΛΗΛΕΓΓΥΗΣ 2% ΤΑΚΤΙΚΩΝ, ΑΟΡΙΣΤΟΥ </t>
  </si>
  <si>
    <t>53.20.00.14</t>
  </si>
  <si>
    <t>ΥΠΕΡ ΕΙΣΦΟΡΑ ΑΛΛΗΛΕΓΓΥΗΣ</t>
  </si>
  <si>
    <t>00.8231.00064</t>
  </si>
  <si>
    <t>ΕΙΔΙΚΗ ΕΙΣΦΟΡΑ ΤΠΔΥ-ΤΠΔΚΥ 1%</t>
  </si>
  <si>
    <t>55.09.00.51</t>
  </si>
  <si>
    <t>ΥΠΕΡ  ΤΠΔΥ-ΤΠΔΚΥ</t>
  </si>
  <si>
    <t>00.8231.00065</t>
  </si>
  <si>
    <t>ΕΙΔΙΚΗ ΕΙΣΦΟΡΑ ΤΠΔΥ (ΠΡΩΗΝ Ν 103/75) 1%</t>
  </si>
  <si>
    <t>55.01.08.03</t>
  </si>
  <si>
    <t xml:space="preserve">ΥΠΕΡ ΤΠΔΥ (ΠΡΩΗΝ Ν.103/75) </t>
  </si>
  <si>
    <t>00.8231.00066</t>
  </si>
  <si>
    <t>00.8231.00067</t>
  </si>
  <si>
    <t>ΥΓΕΙΟΝΟΜΙΚΗ ΠΕΡΙΘΑΛΨΗ ΕΡΓΟΔΟΤΗ</t>
  </si>
  <si>
    <t>55.00.14.00</t>
  </si>
  <si>
    <t>00.8231.00068</t>
  </si>
  <si>
    <t>ΚΡΑΤΗΣΗ ΥΠΕΡ ΓΕΩΤΕΕ</t>
  </si>
  <si>
    <t>00.8231.00069</t>
  </si>
  <si>
    <t>ΥΠΕΡ ΣΥΝΤΑΞΗΣ ΕΡΓΟΔΟΤΗ</t>
  </si>
  <si>
    <t>55.00.10.04</t>
  </si>
  <si>
    <t>00.8231.00072</t>
  </si>
  <si>
    <t>ΥΠΕΡ ΣΥΝΤΑΞΗΣ ΟΓΑ ΑΣΦΑΛΙΣΜΕΝΟΥ</t>
  </si>
  <si>
    <t>55.00.03.00</t>
  </si>
  <si>
    <t>00.8231.00073</t>
  </si>
  <si>
    <t>ΥΠΕΡ ΣΥΝΤΑΞΗΣ ΟΓΑ ΕΡΡΓΟΔΟΤΗ</t>
  </si>
  <si>
    <t>55.00.03.01</t>
  </si>
  <si>
    <t>ΥΠΕΡ ΣΥΝΤΑΞΗΣ ΟΓΑ ΕΡΓΟΔΟΤΗ</t>
  </si>
  <si>
    <t>00.8231.00074</t>
  </si>
  <si>
    <t>ΠΕΡΙΛΘΑΨΗ ΟΓΑ ΑΣΦΑΛΙΣΜΕΝΟΥ</t>
  </si>
  <si>
    <t>55.00.03.02</t>
  </si>
  <si>
    <t>ΠΕΡΙΘΑΛΨΗ ΟΓΑ ΑΣΦΑΛΙΣΜΕΝΟΥ</t>
  </si>
  <si>
    <t>00.8231.00075</t>
  </si>
  <si>
    <t>ΠΕΡΙΛΘΑΨΗ ΟΓΑ ΕΡΓΟΔΟΤΗ</t>
  </si>
  <si>
    <t>55.00.03.03</t>
  </si>
  <si>
    <t>ΠΕΡΙΘΑΛΨΗ ΟΓΑ ΕΡΓΟΔΟΤΗ</t>
  </si>
  <si>
    <t>00.8231.00076</t>
  </si>
  <si>
    <t>ΟΓΑ (ΕΟΠΠΥ) ΑΣΦΑΛΙΣΜΕΝΟΥ</t>
  </si>
  <si>
    <t>55.00.03.04</t>
  </si>
  <si>
    <t>00.8231.00077</t>
  </si>
  <si>
    <t>ΟΓΑ (ΕΟΠΠΥ) ΕΡΓΟΔΟΤΗ</t>
  </si>
  <si>
    <t>55.00.03.05</t>
  </si>
  <si>
    <t>00.8231.00078</t>
  </si>
  <si>
    <t>ΤΕΑΔΥ - ΤΕΑΠΟΚΑ ΕΡΓΟΔΟΤΗ</t>
  </si>
  <si>
    <t>55.00.03.06</t>
  </si>
  <si>
    <t>00.8231.00079</t>
  </si>
  <si>
    <t>ΤΕΑΠΠ ΕΡΤ ΠΡΟΝΟΙΑΣ</t>
  </si>
  <si>
    <t>55.09.00.52</t>
  </si>
  <si>
    <t>00.8231.00080</t>
  </si>
  <si>
    <t xml:space="preserve">ΡΥΘΜΙΖΟΜΕΝΕΣ ΕΙΣΦΟΡΕΣ ΙΚΑ ΣΧΟΛΙΚΩΝ ΦΥΛΑΚΩΝ </t>
  </si>
  <si>
    <t>82.00.06.01</t>
  </si>
  <si>
    <t>ΑΣΦΑΛ.ΕΙΣΦΟΡΕΣ ΣΧΟΛΙΚΩΝ ΦΥΛΑΚΩΝ 2001-2006</t>
  </si>
  <si>
    <t>00.8231.00081</t>
  </si>
  <si>
    <t xml:space="preserve">ΕΦΚΑ ΕΡΓΟΔΟΤΗ </t>
  </si>
  <si>
    <t>55.00.04.00</t>
  </si>
  <si>
    <t>00.8231.00082</t>
  </si>
  <si>
    <t xml:space="preserve">ΕΦΚΑ ΕΡΓΑΖΟΜΕΝΟΥ </t>
  </si>
  <si>
    <t>55.00.04.01</t>
  </si>
  <si>
    <t xml:space="preserve">ΕΦΚΑ ΑΣΦΑΛΙΣΜΕΝΟΥ </t>
  </si>
  <si>
    <t>00.8231.00083</t>
  </si>
  <si>
    <t>ΤΥΔΕ ΕΡΓΟΔΟΤΗ</t>
  </si>
  <si>
    <t>55.09.00.53</t>
  </si>
  <si>
    <t>ΤΥΔΕ  ΕΡΓΟΔΟΤΗ</t>
  </si>
  <si>
    <t>00.8231.00084</t>
  </si>
  <si>
    <t>ΚΕΑΔ ΑΣΦΑΛΙΣΜΕΝΟΥ</t>
  </si>
  <si>
    <t>55.09.00.54</t>
  </si>
  <si>
    <t>00.8231.00085</t>
  </si>
  <si>
    <t xml:space="preserve">ΤΑΜΕΙΟ ΑΣΦΑΛΙΣΗΣ ΝΟΜΙΚΩΝ </t>
  </si>
  <si>
    <t>00.8232.00001</t>
  </si>
  <si>
    <t xml:space="preserve">ΚΡΑΤΗΣΗ Ν. 103/75 </t>
  </si>
  <si>
    <t>ΣΥΝΟΛΟ 823</t>
  </si>
  <si>
    <t>824</t>
  </si>
  <si>
    <t>Λοιπές εισπράξεις υπέρ τρίτων</t>
  </si>
  <si>
    <t>00.8241.00001</t>
  </si>
  <si>
    <t>ΤΑΜΕΙΟ ΠΑΡΑΚΑΤΑΘΗΚΩΝ &amp; ΔΑΝΕΙΩΝ</t>
  </si>
  <si>
    <t>53.20.02</t>
  </si>
  <si>
    <t>ΚΡΑΤΗΣΕΙΣ ΣΤΙΣ ΑΠΟΔΟΧΕΣ ΓΙΑ ΤΗΝ ΕΞΟΦΛΗΣΗ ΔΑΝΕΙΩΝ Τ</t>
  </si>
  <si>
    <t>00.8242.00000</t>
  </si>
  <si>
    <t>ΠΡΟΣΩΠΙΚΟ-ΔΙΑΤΡΟΦΗ</t>
  </si>
  <si>
    <t>00.8242.00001</t>
  </si>
  <si>
    <t>ΟΔΔΥ</t>
  </si>
  <si>
    <t>00.8242.00002</t>
  </si>
  <si>
    <t>ΤΑΧΥΔΡΟΜΙΚΟ ΤΑΜΙΕΥΤΗΡΙΟ</t>
  </si>
  <si>
    <t>00.8242.00003</t>
  </si>
  <si>
    <t>ΥΠΕΡ ΣΥΛΛΟΓΟΥ</t>
  </si>
  <si>
    <t>00.8242.00004</t>
  </si>
  <si>
    <t>ΥΠΕΡ ΔΗΜΟΥ-ΑΠΟ ΑΠΕΡΓΙΑ ΕΡΓΑΖΟΜΕΝΩΝ</t>
  </si>
  <si>
    <t>53.20.00.02</t>
  </si>
  <si>
    <t>ΥΠΕΡ ΔΗΜΟΥ</t>
  </si>
  <si>
    <t>00.8242.00005</t>
  </si>
  <si>
    <t>ΜΤΠΥ(ΔΑΝΕΙΟ)</t>
  </si>
  <si>
    <t>53.20.00.11</t>
  </si>
  <si>
    <t>ΔΑΝΕΙΟ ΜΤΠΥ</t>
  </si>
  <si>
    <t>00.8242.00006</t>
  </si>
  <si>
    <t>ΤΕΑΔΥ(ΔΑΝΕΙΟ)</t>
  </si>
  <si>
    <t>53.20.00.12</t>
  </si>
  <si>
    <t>ΔΑΝΕΙΟ ΤΕΑΔΥ</t>
  </si>
  <si>
    <t>00.8242.00007</t>
  </si>
  <si>
    <t>ΥΠΕΡ ΕΝΙΑΙΑΣ ΑΡΧΗΣ ΣΥΜΒΑΣΕΩΝ</t>
  </si>
  <si>
    <t>53.20.15</t>
  </si>
  <si>
    <t>00.8242.00008</t>
  </si>
  <si>
    <t>ΥΠΕΡ ΔΟΥ, ΙΚΑ ΚΛΠ (ΛΗΞΙΠΡΟΘΕΣΜΑ)</t>
  </si>
  <si>
    <t>53.20.16</t>
  </si>
  <si>
    <t>00.8242.00009</t>
  </si>
  <si>
    <t>ΠΡΟΣΩΠΙΚΟ-ΚΑΤΑΣΧΕΣΗ ΜΙΣΘΟΥ ΑΠΟ ΔΟΥ</t>
  </si>
  <si>
    <t>00.8242.00011</t>
  </si>
  <si>
    <t>ΥΠΕΡ ΕΜΔΥΔΑΣ</t>
  </si>
  <si>
    <t>00.8242.00012</t>
  </si>
  <si>
    <t>ΥΠΕΡ Π.Ο.ΜΗ.Τ.Ε.Δ.Υ</t>
  </si>
  <si>
    <t>53.20.00.23</t>
  </si>
  <si>
    <t>00.8242.00013</t>
  </si>
  <si>
    <t>ΥΠΕΡ ΣΥ.ΜΗ.ΤΕ.Δ.Υ.Λ-Μ</t>
  </si>
  <si>
    <t>53.20.00.24</t>
  </si>
  <si>
    <t>00.8242.00014</t>
  </si>
  <si>
    <t>ΥΠΕΡ ΑΕΠΠ (αρ. 350, Ν. 4412/2016)</t>
  </si>
  <si>
    <t>53.20.18</t>
  </si>
  <si>
    <t>ΣΥΝΟΛΟ 824</t>
  </si>
  <si>
    <t>825</t>
  </si>
  <si>
    <t>Πάγιες προκαταβολές</t>
  </si>
  <si>
    <t>00.8251.00003</t>
  </si>
  <si>
    <t>ΠΑΓΙΑ ΠΡΟΚΑΤΑΒΟΛΗ (ΚΩΝΣΤΑΝΤΙΝΟΥ)</t>
  </si>
  <si>
    <t>35.01.01.02</t>
  </si>
  <si>
    <t>ΠΑΓΙΑ ΠΡΟΚΑΤΑΒΟΛΗ (ΔΙΚΗΓΟΡΩΝ)</t>
  </si>
  <si>
    <t>00.8251.11001</t>
  </si>
  <si>
    <t>ΠΑΓΙΑ ΠΡΟΚΑΤΑΒΟΛΗ 1ΗΣ ΔΗΜ.ΚΟΙΝ</t>
  </si>
  <si>
    <t>35.01.01.09</t>
  </si>
  <si>
    <t>00.8251.12001</t>
  </si>
  <si>
    <t>ΠΑΓΙΑ ΠΡΟΚΑΤΑΒΟΛΗ 2ΗΣ ΔΗΜ.ΚΟΙΝ.</t>
  </si>
  <si>
    <t>35.01.01.10</t>
  </si>
  <si>
    <t>00.8251.13001</t>
  </si>
  <si>
    <t>ΠΑΓΙΑ ΠΡΟΚΑΤΑΒΟΛΗ 3ΗΣ ΔΗΜ.ΚΟΙΝ.</t>
  </si>
  <si>
    <t>35.01.01.11</t>
  </si>
  <si>
    <t>00.8251.14001</t>
  </si>
  <si>
    <t>ΠΑΓΙΑ ΠΡΟΚΑΤΑΒΟΛΗ 4ΗΣ ΔΗΜ.ΚΟΙΝ.</t>
  </si>
  <si>
    <t>35.01.01.12</t>
  </si>
  <si>
    <t>00.8251.15001</t>
  </si>
  <si>
    <t>ΠΑΓΙΑ ΠΡΟΚΑΤΑΒΟΛΗ ΔΗΜΟΤΙΚΗ ΚΟΙΝ.ΤΕΡΨΙΘΕΑΣ</t>
  </si>
  <si>
    <t>35.01.01.13</t>
  </si>
  <si>
    <t>00.8251.21001</t>
  </si>
  <si>
    <t>ΠΑΓΙΑ ΠΡΟΚΑΤΑΒΟΛΗ ΔΗΜ.ΚΟΙΝ.ΓΙΑΝΝΟΥΛΗΣ</t>
  </si>
  <si>
    <t>35.01.01.14</t>
  </si>
  <si>
    <t>ΠΑΓΙΑ ΠΡΟΚΑΤΑΒΟΛΗ ΔΗΜ.ΚΟΙΝ. ΓΙΑΝΝΟΥΛΗΣ</t>
  </si>
  <si>
    <t>00.8251.22001</t>
  </si>
  <si>
    <t>ΠΑΓΙΑ ΠΡΟΚΑΤΑΒΟΛΗ ΔΗΜ.ΚΟΙΝ.ΦΑΛΑΝΗΣ</t>
  </si>
  <si>
    <t>35.01.01.15</t>
  </si>
  <si>
    <t>00.8251.23001</t>
  </si>
  <si>
    <t>ΠΑΓΙΑ ΠΡΟΚΑΤΑΒΟΛΗ ΤΟΠ.ΚΟΙΝ. ΑΜΥΓΔΑΛΕΑΣ</t>
  </si>
  <si>
    <t>35.01.01.16</t>
  </si>
  <si>
    <t>00.8251.24001</t>
  </si>
  <si>
    <t>ΠΑΓΙΑ ΠΡΟΚΑΤΑΒΟΛΗ ΤΟΠ.ΚΟΙΝ. ΕΛΕΥΘΕΡΩΝ</t>
  </si>
  <si>
    <t>35.01.01.17</t>
  </si>
  <si>
    <t>00.8251.25001</t>
  </si>
  <si>
    <t>ΠΑΓΙΑ ΠΡΟΚΑΤΑΒΟΛΗ ΤΟΠ.ΚΟΙΝ. ΚΟΙΛΑΔΟΣ</t>
  </si>
  <si>
    <t>35.01.01.18</t>
  </si>
  <si>
    <t>00.8251.26001</t>
  </si>
  <si>
    <t>ΠΑΓΙΑ ΠΡΟΚΑΤΑΒΟΛΗ ΤΟΠ.ΚΟΙΝ. ΚΟΥΤΣΟΧΕΡΟΥ</t>
  </si>
  <si>
    <t>35.01.01.19</t>
  </si>
  <si>
    <t>00.8251.27001</t>
  </si>
  <si>
    <t>ΠΑΓΙΑ ΠΡΟΚΑΤΑΒΟΛΗ ΤΟΠ.ΚΟΙΝ. ΛΟΥΤΡΟΥ</t>
  </si>
  <si>
    <t>35.01.01.20</t>
  </si>
  <si>
    <t>00.8251.28001</t>
  </si>
  <si>
    <t>ΠΑΓΙΑ ΠΡΟΚΑΤΑΒΟΛΗ ΤΟΠ.ΚΟΙΝ. ΜΑΝΔΡΑΣ</t>
  </si>
  <si>
    <t>35.01.01.21</t>
  </si>
  <si>
    <t>00.8251.29001</t>
  </si>
  <si>
    <t>ΠΑΓΙΑ ΠΡΟΚΑΤΑΒΟΛΗ ΤΟΠ.ΚΟΙΝ. ΡΑΧΟΥΛΑΣ</t>
  </si>
  <si>
    <t>35.01.01.22</t>
  </si>
  <si>
    <t>ΣΥΝΟΛΟ 825</t>
  </si>
  <si>
    <t>826</t>
  </si>
  <si>
    <t>Λοιπές επιστροφές</t>
  </si>
  <si>
    <t>00.8261.00002</t>
  </si>
  <si>
    <t>ΔΙΑΦΟΡΕΣ ΕΠΙΣΤΡΟΦΕΣ ΕΣΟΔΩΝ</t>
  </si>
  <si>
    <t>82.00.98.00</t>
  </si>
  <si>
    <t>ΕΠΙΣΤΡΟΦΕΣ ΑΧΡΕΩΣΤΗΤΩΣ ΕΙΣΠΡΑΧΘΕΝΤΩΝ ΛΟΙΠΩΝ ΕΣΟΔΩΝ</t>
  </si>
  <si>
    <t>ΣΥΝΟΛΟ 826</t>
  </si>
  <si>
    <t>ΣΥΝΟΛΟ 82</t>
  </si>
  <si>
    <t>85</t>
  </si>
  <si>
    <t>Προβλέψεις μη είσπραξης εισπρακτέων υπολοίπων βεβαιωμένων κατά τα Π.Ο.Ε. εντός του οικονομικού έτους</t>
  </si>
  <si>
    <t>851</t>
  </si>
  <si>
    <t>Προβλέψεις μη είσπραξης εισπρακτέων υπολοίπων Π.Ο.Ε. εντός του οικονομικού έτους</t>
  </si>
  <si>
    <t>00.8511.00001</t>
  </si>
  <si>
    <t>ΠΡΟΒΛΕΨΕΙΣ ΜΗ ΕΙΣΠΡΑΞΗΣ ΕΙΣΠΡΑΚΤΕΩΝ ΥΠΟΛΟΙΠΩΝ</t>
  </si>
  <si>
    <t>ΣΥΝΟΛΟ 851</t>
  </si>
  <si>
    <t>ΣΥΝΟΛΟ 85</t>
  </si>
  <si>
    <t>10.8111.01000</t>
  </si>
  <si>
    <t>ΑΜΟΙΒΕΣ &amp; ΕΞΟΔΑ ΠΡΟΣΩΠΙΚΟΥ Δ/ΝΣΗ ΚΕΠ</t>
  </si>
  <si>
    <t>82.00.11.10</t>
  </si>
  <si>
    <t>ΑΜΟΙΒΕΣ ΚΑΙ ΕΞΟΔΑ ΠΡΟΣΩΠΙΚΟΥ ΠΑΡΕΛΘΟΝΤΩΝ ΕΤΩΝ Δ/ΝΣ</t>
  </si>
  <si>
    <t>10.8111.10000</t>
  </si>
  <si>
    <t xml:space="preserve">ΑΜΟΙΒΕΣ &amp; ΕΞΟΔΑ ΠΡΟΣΩΠΙΚΟΥ Δ/ΝΣΗ ΟΙΚΟΝΟΜΙΚΩΝ </t>
  </si>
  <si>
    <t>10.8111.20000</t>
  </si>
  <si>
    <t xml:space="preserve">ΑΜΟΙΒΕΣ &amp; ΕΞΟΔΑ ΠΡΟΣΩΠΙΚΟΥ Δ/ΝΣΗ ΔΙΟΙΚΗΤΙΚΟΥ </t>
  </si>
  <si>
    <t>10.8111.91000</t>
  </si>
  <si>
    <t>ΑΜΟΙΒΕΣ &amp; ΕΞΟΔΑ ΠΡΟΣΩΠΙΚΟΥ Δ/ΝΣΗ ΤΟΠΙΚΗΣ ΑΓΡΟΤΙΚΗΣ ΟΙΚΟΝΟΜΙΑΣ</t>
  </si>
  <si>
    <t>10.8112.10000</t>
  </si>
  <si>
    <t>ΑΜΟΙΒΕΣ ΑΙΡΕΤΩΝ-ΑΡΧΟΝΤΩΝ &amp; ΤΡΙΤΩΝ Δ/ΝΣΗ ΟΙΚΟΝΟΜΙΚΩΝ</t>
  </si>
  <si>
    <t>82.00.12.10</t>
  </si>
  <si>
    <t>ΑΜΟΙΒΕΣ ΑΙΡΕΤΩΝ ΚΑΙ ΤΡΙΤΩΝ Δ/ΝΣΗ ΟΙΚΟΝΟΜΙΚΩΝ ΔΙΟΙΚ</t>
  </si>
  <si>
    <t>10.8112.20000</t>
  </si>
  <si>
    <t>ΑΜΟΙΒΕΣ ΑΙΡΕΤΩΝ-ΑΡΧΟΝΤΩΝ &amp; ΤΡΙΤΩΝ Δ/ΝΣΗ ΔΙΟΙΚΗΤΙΚΟΥ</t>
  </si>
  <si>
    <t>10.8113.01000</t>
  </si>
  <si>
    <t>ΑΜΟΙΒΕΣ &amp; ΕΞΟΔΑ ΤΡΙΤΩΝ-ΠΑΡΟΧΕΣ ΤΡΙΤΩΝ Δ/ΝΣΗ ΚΕΠ</t>
  </si>
  <si>
    <t>82.00.13.09</t>
  </si>
  <si>
    <t>ΑΜΟΙΒΕΣ ΚΑΙ ΕΞΟΔΑ ΤΡΙΤΩΝ, ΠΑΡΟΧΕΣ ΤΡΙΤΩΝ Δ/ΝΣΗ ΚΕΠ</t>
  </si>
  <si>
    <t>10.8113.10000</t>
  </si>
  <si>
    <t>ΑΜΟΙΒΕΣ &amp; ΕΞΟΔΑ ΤΡΙΤΩΝ-ΠΑΡΟΧΕΣ ΤΡΙΤΩΝ Δ/ΝΣΗ ΟΙΚΟΝΟΜΙΚΩΝ</t>
  </si>
  <si>
    <t>82.00.13.10</t>
  </si>
  <si>
    <t>ΑΜΟΙΒΕΣ ΚΑΙ ΕΞΟΔΑ ΤΡΙΤΩΝ, ΠΑΡΟΧΕΣ ΤΡΙΤΩΝ Δ/ΝΣΗ ΟΙΚ</t>
  </si>
  <si>
    <t>10.8113.20000</t>
  </si>
  <si>
    <t>ΑΜΟΙΒΕΣ &amp; ΕΞΟΔΑ ΤΡΙΤΩΝ-ΠΑΡΟΧΕΣ ΤΡΙΤΩΝ Δ/ΝΣΗ ΔΙΟΙΚΗΤΙΚΟΥ</t>
  </si>
  <si>
    <t>10.8114.10000</t>
  </si>
  <si>
    <t xml:space="preserve">ΦΟΡΟΙ-ΤΕΛΗ Δ/ΝΣΗ ΟΙΚΟΝΟΜΙΚΩΝ </t>
  </si>
  <si>
    <t>82.00.14.10</t>
  </si>
  <si>
    <t xml:space="preserve">ΦΟΡΟΙ-ΤΕΛΗ ΠΡΟΗΓΟΥΜΕΝΩΝ ΧΡΗΣΕΩΝ Δ/ΝΣΗ ΟΙΚΟΝΟΜΙΚΩΝ </t>
  </si>
  <si>
    <t>10.8115.01000</t>
  </si>
  <si>
    <t>ΔΙΑΦΟΡΑ ΕΞΟΔΑ Δ/ΝΣΗ ΚΕΠ</t>
  </si>
  <si>
    <t>82.00.15.10</t>
  </si>
  <si>
    <t>ΔΙΑΦΟΡΑ ΕΞΟΔΑ Δ/ΝΣΗ ΟΙΚΟΝΟΜΙΚΩΝ ΔΙΟΙΚΗΤΙΚΟΥ</t>
  </si>
  <si>
    <t>10.8115.10000</t>
  </si>
  <si>
    <t>ΔΙΑΦΟΡΑ ΕΞΟΔΑ Δ/ΝΣΗ ΟΙΚΟΝΟΜΙΚΩΝ</t>
  </si>
  <si>
    <t>10.8115.20000</t>
  </si>
  <si>
    <t>ΔΙΑΦΟΡΑ ΕΞΟΔΑ Δ/ΝΣΗ ΔΙΟΙΚΗΤΙΚΟΥ</t>
  </si>
  <si>
    <t>10.8115.91000</t>
  </si>
  <si>
    <t>ΔΙΑΦΟΡΑ ΕΞΟΔΑ Δ/ΝΣΗ ΤΟΠΙΚΗΣ ΑΓΡΟΤΙΚΗΣ ΟΙΚΟΝΟΜΙΑΣ</t>
  </si>
  <si>
    <t>10.8116.10000</t>
  </si>
  <si>
    <t>ΔΑΠΑΝΕΣ ΠΡΟΜΗΘΕΙΑΣ ΑΝΑΛΩΣΙΜΩΝ ΥΛΙΚΩΝ Δ/ΝΣΗ ΟΙΚΟΝΟΜΙΚΩΝ</t>
  </si>
  <si>
    <t>82.00.16.10</t>
  </si>
  <si>
    <t>ΔΑΠΑΝΕΣ ΠΡΟΜΗΘΕΙΑΣ ΑΝΑΛΩΣΙΜΩΝ Δ/ΝΣΗ ΟΙΚΟΝΟΜΙΚΩΝ ΔΙ</t>
  </si>
  <si>
    <t>10.8116.20000</t>
  </si>
  <si>
    <t>ΔΑΠΑΝΕΣ ΠΡΟΜΗΘΕΙΑΣ ΑΝΑΛΩΣΙΜΩΝ ΥΛΙΚΩΝ Δ/ΝΣΗ ΔΙΟΙΚΗΤΙΚΟΥ</t>
  </si>
  <si>
    <t>10.8121.10000</t>
  </si>
  <si>
    <t>ΠΛΗΡΩΜΕΣ ΠΑΛΑΙΟΤΕΡΩΝ ΕΤΩΝ ΕΠΕΝΔΥΤΙΚΩΝ ΔΑΠΑΝΩΝ Δ/ΝΣΗ ΟΙΚΟΝΟΜΙΚΩΝ</t>
  </si>
  <si>
    <t>10.8121.20000</t>
  </si>
  <si>
    <t>ΠΛΗΡΩΜΕΣ ΠΑΛΑΙΟΤΕΡΩΝ ΕΤΩΝ ΕΠΕΝΔΥΤΙΚΩΝ ΔΑΠΑΝΩΝ Δ/ΝΣΗ ΔΙΟΙΚΗΤΙΚΟΥ</t>
  </si>
  <si>
    <t>10.8251.10001</t>
  </si>
  <si>
    <t>ΠΑΓΙΑ ΠΡΟΚΑΤΑΒΟΛΗ (ΟΙΚΟΝΟΜΙΚΗ Δ/ΝΣΗ)</t>
  </si>
  <si>
    <t>35.01.01.25</t>
  </si>
  <si>
    <t>15.8111.01000</t>
  </si>
  <si>
    <t>ΑΜΟΙΒΕΣ &amp; ΕΞΟΔΑ ΠΡΟΣΩΠΙΚΟΥ- ΣΧΟΛΙΚΟΙ ΦΥΛΑΚΕΣ</t>
  </si>
  <si>
    <t>82.00.11.77</t>
  </si>
  <si>
    <t xml:space="preserve">ΑΜΟΙΒΕΣ ΚΑΙ ΕΞΟΔΑ ΠΡΟΣΩΠΙΚΟΥ ΣΧΟΛΙΚΩΝ ΦΥΛΑΚΩΝ </t>
  </si>
  <si>
    <t>15.8111.05000</t>
  </si>
  <si>
    <t>ΑΜΟΙΒΕΣ &amp; ΕΞΟΔΑ ΠΡΟΣΩΠΙΚΟΥ Δ/ΝΣΗ ΑΘΛΗΤΙΣΜΟΥ ΠΟΛΙΤΙΣΜΟΥ ΚΟΙΝΩΝΙΚΗΣ ΠΟΛΙΤΙΚΗΣ</t>
  </si>
  <si>
    <t>82.00.11.51</t>
  </si>
  <si>
    <t>ΑΜΟΙΒΕΣ ΚΑΙ ΕΞΟΔΑ ΠΡΟΣΩΠΙΚΟΥ ΠΑΡΕΛΘΟΝΤΩΝ ΕΤΩΝ-ΠΑΙΔ</t>
  </si>
  <si>
    <t>15.8111.06000</t>
  </si>
  <si>
    <t>ΑΜΟΙΒΕΣ &amp; ΕΞΟΔΑ ΠΡΟΣΩΠΙΚΟΥ ΚΑΠΗ</t>
  </si>
  <si>
    <t>82.00.11.57</t>
  </si>
  <si>
    <t>ΑΜΟΙΒΕΣ ΚΑΙ ΕΞΟΔΑ ΠΡΟΣΩΠΙΚΟΥ ΠΑΡΕΛΘΟΝΤΩΝ ΕΤΩΝ-ΚΑΠΗ</t>
  </si>
  <si>
    <t>15.8111.07000</t>
  </si>
  <si>
    <t>ΑΜΟΙΒΕΣ &amp; ΕΞΟΔΑ ΠΡΟΣΩΠΙΚΟΥ ΠΟΛΙΤΙΣΜΟΣ</t>
  </si>
  <si>
    <t>82.00.11.53</t>
  </si>
  <si>
    <t>ΑΜΟΙΒΕΣ ΚΑΙ ΕΞΟΔΑ ΠΡΟΣΩΠΙΚΟΥ ΠΑΡΕΛΘΟΝΤΩΝ ΕΤΩΝ-ΠΟΛΙ</t>
  </si>
  <si>
    <t>15.8111.08000</t>
  </si>
  <si>
    <t>ΑΜΟΙΒΕΣ &amp; ΕΞΟΔΑ ΠΡΟΣΩΠΙΚΟΥ Δ/ΝΣΗ ΠΡΟΝΟΙΑΣ</t>
  </si>
  <si>
    <t>82.00.11.55</t>
  </si>
  <si>
    <t>15.8111.09000</t>
  </si>
  <si>
    <t>ΑΜΟΙΒΕΣ &amp; ΕΞΟΔΑ ΠΡΟΣΩΠΙΚΟΥ ΑΘΛΗΤΙΣΜΟΥ</t>
  </si>
  <si>
    <t>82.00.11.52</t>
  </si>
  <si>
    <t>ΑΜΟΙΒΕΣ ΚΑΙ ΕΞΟΔΑ ΠΡΟΣΩΠΙΚΟΥ ΠΑΡΕΛΘΟΝΤΩΝ ΕΤΩΝ-ΑΘΛΗ</t>
  </si>
  <si>
    <t>15.8112.05000</t>
  </si>
  <si>
    <t>ΑΜΟΙΒΕΣ ΑΙΡΕΤΩΝ-ΑΡΧΟΝΤΩΝ &amp; ΤΡΙΤΩΝ Δ/ΝΣΗ ΑΘΛΗΤΙΣΜΟΥ ΠΟΛΙΤΙΣΜΟΥ ΚΟΙΝΩΝΙΚΗΣ ΠΟΛΙΤΙΚΗΣ</t>
  </si>
  <si>
    <t>82.00.12.51</t>
  </si>
  <si>
    <t>ΑΜΟΙΒΕΣ ΑΙΡΕΤΩΝ ΚΑΙ ΤΡΙΤΩΝ Δ/ΝΣΗ-ΠΑΙΔΙΚΟΙ ΣΤΑΘΜΟΙ</t>
  </si>
  <si>
    <t>15.8112.06000</t>
  </si>
  <si>
    <t>ΑΜΟΙΒΕΣ ΑΙΡΕΤΩΝ-ΑΡΧΟΝΤΩΝ &amp; ΤΡΙΤΩΝ  ΚΑΠΗ</t>
  </si>
  <si>
    <t>82.00.12.57</t>
  </si>
  <si>
    <t>ΑΜΟΙΒΕΣ ΑΙΡΕΤΩΝ ΚΑΙ ΤΡΙΤΩΝ Δ/ΝΣΗ-ΚΑΠΗ</t>
  </si>
  <si>
    <t>15.8112.07000</t>
  </si>
  <si>
    <t>ΑΜΟΙΒΕΣ ΑΙΡΕΤΩΝ-ΑΡΧΟΝΤΩΝ &amp; ΤΡΙΤΩΝ Δ/ΝΣΗ ΠΟΛΙΤΙΣΜΟΥ</t>
  </si>
  <si>
    <t>15.8112.08000</t>
  </si>
  <si>
    <t>ΑΜΟΙΒΕΣ ΑΙΡΕΤΩΝ-ΑΡΧΟΝΤΩΝ &amp; ΤΡΙΤΩΝ Δ/ΝΣΗ ΠΡΟΝΟΙΑΣ</t>
  </si>
  <si>
    <t>82.00.12.55</t>
  </si>
  <si>
    <t>ΑΜΟΙΒΕΣ ΑΙΡΕΤΩΝ ΚΑΙ ΤΡΙΤΩΝ Δ/ΝΣΗ-ΠΡΟΝΟΙΑΣ</t>
  </si>
  <si>
    <t>15.8113.05000</t>
  </si>
  <si>
    <t>ΑΜΟΙΒΕΣ &amp; ΕΞΟΔΑ ΤΡΙΤΩΝ-ΠΑΡΟΧΕΣ ΤΡΙΤΩΝ Δ/ΝΣΗ ΑΘΛΗΤΙΣΜΟΥ ΠΟΛΙΤΙΣΜΟΥ ΚΟΙΝΩΝΙΚΗΣ ΠΟΛΙΤΙΚΗΣ</t>
  </si>
  <si>
    <t>82.00.13.51</t>
  </si>
  <si>
    <t xml:space="preserve">ΑΜΟΙΒΕΣ ΚΑΙ ΕΞΟΔΑ ΤΡΙΤΩΝ, ΠΑΡΟΧΕΣ ΤΡΙΤΩΝ-ΠΑΙΔΙΚΟΙ </t>
  </si>
  <si>
    <t>15.8113.06000</t>
  </si>
  <si>
    <t>ΑΜΟΙΒΕΣ &amp; ΕΞΟΔΑ ΤΡΙΤΩΝ-ΠΑΡΟΧΕΣ ΤΡΙΤΩΝ ΚΑΠΗ</t>
  </si>
  <si>
    <t>82.00.13.57</t>
  </si>
  <si>
    <t>ΑΜΟΙΒΕΣ ΚΑΙ ΕΞΟΔΑ ΤΡΙΤΩΝ, ΠΑΡΟΧΕΣ ΤΡΙΤΩΝ-ΚΑΠΗ</t>
  </si>
  <si>
    <t>15.8113.07000</t>
  </si>
  <si>
    <t>ΑΜΟΙΒΕΣ &amp; ΕΞΟΔΑ ΤΡΙΤΩΝ-ΠΑΡΟΧΕΣ ΤΡΙΤΩΝ ΠΟΛΙΤΙΣΜΟΥ</t>
  </si>
  <si>
    <t>82.00.13.53</t>
  </si>
  <si>
    <t>ΑΜΟΙΒΕΣ ΚΑΙ ΕΞΟΔΑ ΤΡΙΤΩΝ, ΠΑΡΟΧΕΣ ΤΡΙΤΩΝ-ΠΟΛΙΤΙΣΜΟ</t>
  </si>
  <si>
    <t>15.8113.08000</t>
  </si>
  <si>
    <t>ΑΜΟΙΒΕΣ &amp; ΕΞΟΔΑ ΤΡΙΤΩΝ-ΠΑΡΟΧΕΣ ΤΡΙΤΩΝ Δ/ΝΣΗ ΠΡΟΝΟΙΑΣ</t>
  </si>
  <si>
    <t>82.00.13.55</t>
  </si>
  <si>
    <t>ΑΜΟΙΒΕΣ ΚΑΙ ΕΞΟΔΑ ΤΡΙΤΩΝ, ΠΑΡΟΧΕΣ ΤΡΙΤΩΝ-ΠΡΟΝΟΙΑΣ</t>
  </si>
  <si>
    <t>15.8113.09000</t>
  </si>
  <si>
    <t>ΑΜΟΙΒΕΣ &amp; ΕΞΟΔΑ ΤΡΙΤΩΝ-ΠΑΡΟΧΕΣ ΤΡΙΤΩΝ ΑΘΛΗΤΙΣΜΟΥ</t>
  </si>
  <si>
    <t>82.00.13.52</t>
  </si>
  <si>
    <t>ΑΜΟΙΒΕΣ ΚΑΙ ΕΞΟΔΑ ΤΡΙΤΩΝ, ΠΑΡΟΧΕΣ ΤΡΙΤΩΝ-ΑΘΛΗΤΙΣΜΟ</t>
  </si>
  <si>
    <t>15.8115.05000</t>
  </si>
  <si>
    <t>ΔΙΑΦΟΡΑ ΕΞΟΔΑ Δ/ΝΣΗ ΑΘΛΗΤΙΣΜΟΥ ΠΟΛΙΤΙΣΜΟΥ ΚΟΙΝΩΝΙΚΗΣ ΠΟΛΙΤΙΚΗΣ</t>
  </si>
  <si>
    <t>82.00.15.51</t>
  </si>
  <si>
    <t>ΔΙΑΦΟΡΑ ΕΞΟΔΑ-ΠΑΙΔΙΚΟΙ ΣΤΑΘΜΟΙ</t>
  </si>
  <si>
    <t>15.8115.06000</t>
  </si>
  <si>
    <t>ΔΙΑΦΟΡΑ ΕΞΟΔΑ ΚΑΠΗ</t>
  </si>
  <si>
    <t>82.00.15.57</t>
  </si>
  <si>
    <t>ΔΙΑΦΟΡΑ ΕΞΟΔΑ-ΚΑΠΗ</t>
  </si>
  <si>
    <t>15.8115.07000</t>
  </si>
  <si>
    <t>ΔΙΑΦΟΡΑ ΕΞΟΔΑ ΠΟΛΙΤΙΣΜΟΣ</t>
  </si>
  <si>
    <t>82.00.15.53</t>
  </si>
  <si>
    <t>ΔΙΑΦΟΡΑ ΕΞΟΔΑ-ΠΟΛΙΤΙΣΜΟΥ</t>
  </si>
  <si>
    <t>15.8115.09000</t>
  </si>
  <si>
    <t>ΔΙΑΦΟΡΑ ΕΞΟΔΑ ΑΘΛΗΤΙΣΜΟΣ</t>
  </si>
  <si>
    <t>82.00.15.52</t>
  </si>
  <si>
    <t>ΔΙΑΦΟΡΑ ΕΞΟΔΑ-ΑΘΛΗΤΙΣΜΟΥ</t>
  </si>
  <si>
    <t>15.8116.05000</t>
  </si>
  <si>
    <t>ΔΑΠΑΝΕΣ ΠΡΟΜΗΘΕΙΑΣ ΑΝΑΛΩΣΙΜΩΝ ΥΛΙΚΩΝ Δ/ΝΣΗ ΑΘΛΗΤΙΣΜΟΥ ΠΟΛΙΤΙΣΜΟΥ ΚΟΙΝΩΝΙΚΗΣ ΠΟΛΙΤΙΚΗΣ</t>
  </si>
  <si>
    <t>82.00.16.51</t>
  </si>
  <si>
    <t>ΔΑΠΑΝΕΣ ΠΡΟΜΗΘΕΙΑΣ ΑΝΑΛΩΣΙΜΩΝ-ΠΑΙΔΙΚΟΙ ΣΤΑΘΜΟΙ</t>
  </si>
  <si>
    <t>15.8116.06000</t>
  </si>
  <si>
    <t>ΔΑΠΑΝΕΣ ΠΡΟΜΗΘΕΙΑΣ ΑΝΑΛΩΣΙΜΩΝ ΥΛΙΚΩΝ ΚΑΠΗ</t>
  </si>
  <si>
    <t>82.00.16.57</t>
  </si>
  <si>
    <t>ΔΑΠΑΝΕΣ ΠΡΟΜΗΘΕΙΑΣ ΑΝΑΛΩΣΙΜΩΝ-ΚΑΠΗ</t>
  </si>
  <si>
    <t>15.8116.07000</t>
  </si>
  <si>
    <t>ΔΑΠΑΝΕΣ ΠΡΟΜΗΘΕΙΑΣ ΑΝΑΛΩΣΙΜΩΝ ΥΛΙΚΩΝ ΠΟΛΙΤΙΣΜΟΣ</t>
  </si>
  <si>
    <t>82.00.16.53</t>
  </si>
  <si>
    <t>ΔΑΠΑΝΕΣ ΠΡΟΜΗΘΕΙΑΣ ΑΝΑΛΩΣΙΜΩΝ-ΠΟΛΙΤΙΣΜΟΥ</t>
  </si>
  <si>
    <t>15.8116.09000</t>
  </si>
  <si>
    <t>ΔΑΠΑΝΕΣ ΠΡΟΜΗΘΕΙΑΣ ΑΝΑΛΩΣΙΜΩΝ ΥΛΙΚΩΝ ΑΘΛΗΤΙΣΜΟΣ</t>
  </si>
  <si>
    <t>82.00.16.52</t>
  </si>
  <si>
    <t>ΔΑΠΑΝΕΣ ΠΡΟΜΗΘΕΙΑΣ ΑΝΑΛΩΣΙΜΩΝ-ΑΘΛΗΤΙΣΜΟΥ</t>
  </si>
  <si>
    <t>15.8121.05000</t>
  </si>
  <si>
    <t>ΠΛΗΡΩΜΕΣ ΠΑΛΑΙΟΤΕΡΩΝ ΕΤΩΝ ΕΠΕΝΔΥΤΙΚΩΝ ΔΑΠΑΝΩΝ Δ/ΝΣΗ ΑΘΛΗΤΙΣΜΟΥ ΠΟΛΙΤΙΣΜΟΥ ΚΟΙΝΩΝΙΚΗΣ ΠΟΛΙΤΙΚΗΣ</t>
  </si>
  <si>
    <t>15.8121.06000</t>
  </si>
  <si>
    <t>ΠΛΗΡΩΜΕΣ ΠΑΛΑΙΟΤΕΡΩΝ ΕΤΩΝ ΕΠΕΝΔΥΤΙΚΩΝ ΔΑΠΑΝΩΝ ΚΑΠΗ</t>
  </si>
  <si>
    <t>15.8121.07000</t>
  </si>
  <si>
    <t>ΠΛΗΡΩΜΕΣ ΠΑΛΑΙΟΤΕΡΩΝ ΕΤΩΝ ΕΠΕΝΔΥΤΙΚΩΝ ΔΑΠΑΝΩΝ ΠΟΛΙΤΙΣΜΟΣ</t>
  </si>
  <si>
    <t>15.8121.09000</t>
  </si>
  <si>
    <t xml:space="preserve">ΠΛΗΡΩΜΕΣ ΠΑΛΑΙΟΤΕΡΩΝ ΕΤΩΝ ΕΠΕΝΔΥΤΙΚΩΝ ΔΑΠΑΝΩΝ ΑΘΛΗΤΙΣΜΟΣ </t>
  </si>
  <si>
    <t>15.8122.06001</t>
  </si>
  <si>
    <t>ΕΡΓΑ ΚΑΠΗ</t>
  </si>
  <si>
    <t>82.00.22.57</t>
  </si>
  <si>
    <t>ΕΡΓΑ  ΠΡΟΗΓΟΥΜΕΝΩΝ ΧΡΗΣΕΩΝ ΚΑΠΗ</t>
  </si>
  <si>
    <t>15.8251.00006</t>
  </si>
  <si>
    <t>ΠΑΓΙΑ ΠΡΟΚΑΤΑΒΟΛΗ (Δ/ΝΣΗ ΚΟΙΝΩΝΙΚΩΝ ΔΡΑΣΕΩΝ)</t>
  </si>
  <si>
    <t>35.01.01.05</t>
  </si>
  <si>
    <t>20.8111.03000</t>
  </si>
  <si>
    <t>ΑΜΟΙΒΕΣ &amp; ΕΞΟΔΑ ΠΡΟΣΩΠΙΚΟΥ Η/Μ</t>
  </si>
  <si>
    <t>82.00.11.21</t>
  </si>
  <si>
    <t>ΑΜΟΙΒΕΣ ΚΑΙ ΕΞΟΔΑ ΠΡΟΣΩΠΙΚΟΥ ΠΑΡΕΛΘΟΝΤΩΝ ΕΤΩΝ ΥΠΑΛ</t>
  </si>
  <si>
    <t>20.8111.30000</t>
  </si>
  <si>
    <t xml:space="preserve">ΑΜΟΙΒΕΣ &amp; ΕΞΟΔΑ ΠΡΟΣΩΠΙΚΟΥ Δ/ΝΣΗ ΚΑΘΑΡΙΟΤΗΤΑΣ </t>
  </si>
  <si>
    <t>82.00.11.20</t>
  </si>
  <si>
    <t>20.8113.30000</t>
  </si>
  <si>
    <t>ΑΜΟΙΒΕΣ &amp; ΕΞΟΔΑ ΤΡΙΤΩΝ-ΠΑΡΟΧΕΣ ΤΡΙΤΩΝ Δ/ΝΣΗ ΚΑΘΑΡΙΟΤΗΤΑΣ</t>
  </si>
  <si>
    <t>82.00.13.20</t>
  </si>
  <si>
    <t>ΑΜΟΙΒΕΣ ΚΑΙ ΕΞΟΔΑ ΤΡΙΤΩΝ, ΠΑΡΟΧΕΣ ΤΡΙΤΩΝ Δ/ΝΣΗ ΚΑΘ</t>
  </si>
  <si>
    <t>20.8115.30000</t>
  </si>
  <si>
    <t>ΔΙΑΦΟΡΑ ΕΞΟΔΑ Δ/ΝΣΗ ΚΑΘΑΡΙΟΤΗΤΑΣ</t>
  </si>
  <si>
    <t>82.00.15.20</t>
  </si>
  <si>
    <t>20.8116.30000</t>
  </si>
  <si>
    <t>ΔΑΠΑΝΕΣ ΠΡΟΜΗΘΕΙΑΣ ΑΝΑΛΩΣΙΜΩΝ ΥΛΙΚΩΝ Δ/ΝΣΗ ΚΑΘΑΡΙΟΤΗΤΑΣ</t>
  </si>
  <si>
    <t>82.00.16.20</t>
  </si>
  <si>
    <t>ΔΑΠΑΝΕΣ ΠΡΟΜΗΘΕΙΑΣ ΑΝΑΛΩΣΙΜΩΝ Δ/ΝΣΗ ΚΑΘΑΡΙΟΤΗΤΑΣ</t>
  </si>
  <si>
    <t>20.8117.30000</t>
  </si>
  <si>
    <t xml:space="preserve">ΛΟΙΠΑ ΕΞΟΔΑ  Δ/ΝΣΗ ΚΑΘΑΡΙΟΤΗΤΑΣ </t>
  </si>
  <si>
    <t>82.00.17.20</t>
  </si>
  <si>
    <t>ΛΟΙΠΑ ΕΞΟΔΑ ΠΡΟΗΓΟΥΜΕΝΩΝ ΧΡΗΣ Δ/ΝΣΗ ΚΑΘΑΡΙΟΤΗΤΑΣ</t>
  </si>
  <si>
    <t>20.8121.30000</t>
  </si>
  <si>
    <t>ΠΛΗΡΩΜΕΣ ΠΑΛΑΙΟΤΕΡΩΝ ΕΤΩΝ ΕΠΕΝΔΥΤΙΚΩΝ ΔΑΠΑΝΩΝ Δ/ΝΣΗ ΚΑΘΑΡΙΟΤΗΤΑΣ</t>
  </si>
  <si>
    <t>30.8111.40000</t>
  </si>
  <si>
    <t>ΑΜΟΙΒΕΣ &amp; ΕΞΟΔΑ ΠΡΟΣΩΠΙΚΟΥ Δ/ΝΣΗ ΤΕΧΝΙΚΩΝ ΥΠ</t>
  </si>
  <si>
    <t>82.00.11.30</t>
  </si>
  <si>
    <t>30.8112.40000</t>
  </si>
  <si>
    <t>ΑΜΟΙΒΕΣ ΑΙΡΕΤΩΝ-ΑΡΧΟΝΤΩΝ &amp; ΤΡΙΤΩΝ Δ/ΝΣΗ ΤΕΧΝΙΚΩΝ ΥΠ</t>
  </si>
  <si>
    <t>82.00.12.30</t>
  </si>
  <si>
    <t>ΑΜΟΙΒΕΣ ΑΙΡΕΤΩΝ ΚΑΙ ΤΡΙΤΩΝ Δ/ΝΣΗ ΤΕΧΝΙΚΗΣ</t>
  </si>
  <si>
    <t>30.8113.40000</t>
  </si>
  <si>
    <t>ΑΜΟΙΒΕΣ &amp; ΕΞΟΔΑ ΤΡΙΤΩΝ-ΠΑΡΟΧΕΣ ΤΡΙΤΩΝ Δ/ΝΣΗ ΤΕΧΝΙΚΩΝ ΥΠ</t>
  </si>
  <si>
    <t>82.00.13.30</t>
  </si>
  <si>
    <t>ΑΜΟΙΒΕΣ ΚΑΙ ΕΞΟΔΑ ΤΡΙΤΩΝ, ΠΑΡΟΧΕΣ ΤΡΙΤΩΝ Δ/ΝΣΗ ΤΕΧ</t>
  </si>
  <si>
    <t>30.8115.40000</t>
  </si>
  <si>
    <t>ΔΙΑΦΟΡΑ ΕΞΟΔΑ Δ/ΝΣΗ ΤΕΧΝΙΚΩΝ ΥΠ</t>
  </si>
  <si>
    <t>82.00.15.30</t>
  </si>
  <si>
    <t>ΔΙΑΦΟΡΑ ΕΞΟΔΑ Δ/ΝΣΗ ΤΕΧΝΙΚΗΣ</t>
  </si>
  <si>
    <t>30.8116.40000</t>
  </si>
  <si>
    <t>ΔΑΠΑΝΕΣ ΠΡΟΜΗΘΕΙΑΣ ΑΝΑΛΩΣΙΜΩΝ ΥΛΙΚΩΝ Δ/ΝΣΗ ΤΕΧΝΙΚΩΝ ΥΠ</t>
  </si>
  <si>
    <t>82.00.16.30</t>
  </si>
  <si>
    <t>ΔΑΠΑΝΕΣ ΠΡΟΜΗΘΕΙΑΣ ΑΝΑΛΩΣΙΜΩΝ Δ/ΝΣΗ ΤΕΧΝΙΚΗΣ</t>
  </si>
  <si>
    <t>30.8121.40000</t>
  </si>
  <si>
    <t>ΠΛΗΡΩΜΕΣ ΠΑΛΑΙΟΤΕΡΩΝ ΕΤΩΝ ΕΠΕΝΔΥΤΙΚΩΝ ΔΑΠΑΝΩΝ Δ/ΝΣΗ ΤΕΧΝΙΚΩΝ ΥΠ</t>
  </si>
  <si>
    <t>30.8122.40000</t>
  </si>
  <si>
    <t>ΕΡΓΑ Δ/ΝΣΗ ΤΕΧΝΙΚΩΝ ΥΠ</t>
  </si>
  <si>
    <t>82.00.22.30</t>
  </si>
  <si>
    <t>ΕΡΓΑ  ΠΡΟΗΓΟΥΜΕΝΩΝ ΧΡΗΣΕΩΝ ΤΕΧΝΙΚΩΝ ΥΠΗΡΕΣΙΩΝ</t>
  </si>
  <si>
    <t>30.8122.40001</t>
  </si>
  <si>
    <t>ΕΡΓΑ Δ/ΝΣΗ ΤΕΧΝΙΚΩΝ ΥΠ-ΕΣΠΑ</t>
  </si>
  <si>
    <t>30.8123.40000</t>
  </si>
  <si>
    <t>ΜΕΛΕΤΕΣ, ΕΡΕΥΝΕΣ, ΠΕΙΡΑΜΑΤΙΚΕΣ ΕΡΓΑΣΙΕΣ ΚΑΙ ΕΙΔΙΚΕΣ ΔΑΠΑΝΕΣ Δ/ΝΣΗ ΤΕΧΝΙΚΩΝ ΥΠ</t>
  </si>
  <si>
    <t>30.8251.00005</t>
  </si>
  <si>
    <t>ΠΑΓΙΑ ΠΡΟΚΑΤΑΒΟΛΗ (ΤΕΧΝ.ΥΠ.)</t>
  </si>
  <si>
    <t>35.01.01.04</t>
  </si>
  <si>
    <t>35.8111.50000</t>
  </si>
  <si>
    <t xml:space="preserve">ΑΜΟΙΒΕΣ &amp; ΕΞΟΔΑ ΠΡΟΣΩΠΙΚΟΥ Δ/ΝΣΗ ΠΡΑΣΙΝΟΥ </t>
  </si>
  <si>
    <t>82.00.11.35</t>
  </si>
  <si>
    <t>35.8112.50000</t>
  </si>
  <si>
    <t>ΑΜΟΙΒΕΣ ΑΙΡΕΤΩΝ-ΑΡΧΟΝΤΩΝ &amp; ΤΡΙΤΩΝ Δ/ΝΣΗ ΠΡΑΣΙΝΟΥ</t>
  </si>
  <si>
    <t>82.00.12.35</t>
  </si>
  <si>
    <t>ΑΜΟΙΒΕΣ ΑΙΡΕΤΩΝ ΚΑΙ ΤΡΙΤΩΝ Δ/ΝΣΗ ΠΡΑΣΙΝΟΥ</t>
  </si>
  <si>
    <t>35.8113.50000</t>
  </si>
  <si>
    <t>ΑΜΟΙΒΕΣ &amp; ΕΞΟΔΑ ΤΡΙΤΩΝ-ΠΑΡΟΧΕΣ ΤΡΙΤΩΝ Δ/ΝΣΗ ΠΡΑΣΙΝΟΥ</t>
  </si>
  <si>
    <t>82.00.13.35</t>
  </si>
  <si>
    <t>ΑΜΟΙΒΕΣ ΚΑΙ ΕΞΟΔΑ ΤΡΙΤΩΝ, ΠΑΡΟΧΕΣ ΤΡΙΤΩΝ Δ/ΝΣΗ ΠΡΑ</t>
  </si>
  <si>
    <t>35.8115.50000</t>
  </si>
  <si>
    <t>ΔΙΑΦΟΡΑ ΕΞΟΔΑ Δ/ΝΣΗ ΠΡΑΣΙΝΟΥ</t>
  </si>
  <si>
    <t>82.00.15.35</t>
  </si>
  <si>
    <t>35.8116.50000</t>
  </si>
  <si>
    <t>ΔΑΠΑΝΕΣ ΠΡΟΜΗΘΕΙΑΣ ΑΝΑΛΩΣΙΜΩΝ ΥΛΙΚΩΝ Δ/ΝΣΗ ΠΡΑΣΙΝΟΥ</t>
  </si>
  <si>
    <t>82.00.16.35</t>
  </si>
  <si>
    <t>ΔΑΠΑΝΕΣ ΠΡΟΜΗΘΕΙΑΣ ΑΝΑΛΩΣΙΜΩΝ Δ/ΝΣΗ ΠΡΑΣΙΝΟΥ</t>
  </si>
  <si>
    <t>35.8121.50000</t>
  </si>
  <si>
    <t>ΠΛΗΡΩΜΕΣ ΠΑΛΑΙΟΤΕΡΩΝ ΕΤΩΝ ΕΠΕΝΔΥΤΙΚΩΝ ΔΑΠΑΝΩΝ Δ/ΝΣΗ ΠΡΑΣΙΝΟΥ</t>
  </si>
  <si>
    <t>35.8251.00008</t>
  </si>
  <si>
    <t>ΠΑΓΙΑ ΠΡΟΚΑΤΑΒΟΛΗ (ΥΠ.ΠΡΑΣ.)</t>
  </si>
  <si>
    <t>35.01.01.07</t>
  </si>
  <si>
    <t>40.8111.60000</t>
  </si>
  <si>
    <t>ΑΜΟΙΒΕΣ &amp; ΕΞΟΔΑ ΠΡΟΣΩΠΙΚΟΥ Δ/ΝΣΗ ΠΟΛΕΟΔΟΜΙΑΣ</t>
  </si>
  <si>
    <t>82.00.11.40</t>
  </si>
  <si>
    <t>40.8112.60000</t>
  </si>
  <si>
    <t>ΑΜΟΙΒΕΣ ΑΙΡΕΤΩΝ-ΑΡΧΟΝΤΩΝ &amp; ΤΡΙΤΩΝ Δ/ΝΣΗ ΠΟΛΕΟΔΟΜΙΑΣ</t>
  </si>
  <si>
    <t>82.00.12.40</t>
  </si>
  <si>
    <t>ΑΜΟΙΒΕΣ ΑΙΡΕΤΩΝ ΚΑΙ ΤΡΙΤΩΝ Δ/ΝΣΗ ΠΟΛΕΟΔΟΜΙΑΣ</t>
  </si>
  <si>
    <t>40.8115.60000</t>
  </si>
  <si>
    <t>ΔΙΑΦΟΡΑ ΕΞΟΔΑ Δ/ΝΣΗ ΠΟΛΕΟΔΟΜΙΑΣ</t>
  </si>
  <si>
    <t>82.00.15.40</t>
  </si>
  <si>
    <t>40.8251.00009</t>
  </si>
  <si>
    <t>ΠΑΓΙΑ ΠΡΟΚΑΤΑΒΟΛΗ (ΥΠ.ΠΟΛΕΟΔ.)</t>
  </si>
  <si>
    <t>35.01.01.08</t>
  </si>
  <si>
    <t>45.8111.04000</t>
  </si>
  <si>
    <t>ΑΜΟΙΒΕΣ &amp; ΕΞΟΔΑ ΠΡΟΣΩΠΙΚΟΥ ΚΟΙΜΗΤΗΡΙΑ</t>
  </si>
  <si>
    <t>82.00.11.45</t>
  </si>
  <si>
    <t>45.8113.04000</t>
  </si>
  <si>
    <t>ΑΜΟΙΒΕΣ &amp; ΕΞΟΔΑ ΤΡΙΤΩΝ-ΠΑΡΟΧΕΣ ΤΡΙΤΩΝ ΚΟΙΜΗΤΗΡΙΩΝ</t>
  </si>
  <si>
    <t>45.8116.04000</t>
  </si>
  <si>
    <t>ΔΑΠΑΝΕΣ ΠΡΟΜΗΘΕΙΑΣ ΑΝΑΛΩΣΙΜΩΝ ΥΛΙΚΩΝ ΚΟΙΜΗΤΗΡΙΩΝ</t>
  </si>
  <si>
    <t>82.00.16.45</t>
  </si>
  <si>
    <t>ΔΑΠΑΝΕΣ ΠΡΟΜΗΘΕΙΑΣ ΑΝΑΛΩΣΙΜΩΝ ΚΟΙΜΗΤΗΡΙΑ</t>
  </si>
  <si>
    <t>45.8121.04000</t>
  </si>
  <si>
    <t>ΠΛΗΡΩΜΕΣ ΠΑΛΑΙΟΤΕΡΩΝ ΕΤΩΝ ΕΠΕΝΔΥΤΙΚΩΝ ΔΑΠΑΝΩΝ ΚΟΙΜΗΤΗΡΙΑ</t>
  </si>
  <si>
    <t>82.00.15.45</t>
  </si>
  <si>
    <t>ΔΙΑΦΟΡΑ ΕΞΟΔΑ Δ/ΝΣΗ ΚΟΙΜΗΤΗΡΙΟΥ</t>
  </si>
  <si>
    <t>50.8111.70000</t>
  </si>
  <si>
    <t>ΔΑΠΑΝΕΣ ΠΡΟΜΗΘΕΙΑΣ ΑΝΑΛΩΣΙΜΩΝ ΥΛΙΚΩΝ ΔΗΜ ΑΣΤΥΝΟΜΙΑΣ</t>
  </si>
  <si>
    <t>82.00.11.50</t>
  </si>
  <si>
    <t>70.8111.09000</t>
  </si>
  <si>
    <t>ΑΜΟΙΒΕΣ &amp; ΕΞΟΔΑ ΠΡΟΣΩΠΙΚΟΥ ΚΑΘΑΡΙΣΤΡΙΩΝ ΣΧΟΛΕΙΩΝ</t>
  </si>
  <si>
    <t>82.00.11.75</t>
  </si>
  <si>
    <t>ΑΜΟΙΒΕΣ ΚΑΙ ΕΞΟΔΑ ΠΡΟΣΩΠΙΚΟΥ ΚΑΘΑΡΙΣΤΡΙΩΝ ΣΧΟΛΕΙΩΝ</t>
  </si>
  <si>
    <t>70.8111.80000</t>
  </si>
  <si>
    <t>ΑΜΟΙΒΕΣ &amp; ΕΞΟΔΑ ΠΡΟΣΩΠΙΚΟΥ Δ/ΝΣΗ ΑΜΑΞΟΣΤΑΣΙΟΥ</t>
  </si>
  <si>
    <t>82.00.11.78</t>
  </si>
  <si>
    <t>70.8111.90000</t>
  </si>
  <si>
    <t>ΑΜΟΙΒΕΣ &amp; ΕΞΟΔΑ ΠΡΟΣΩΠΙΚΟΥ Δ/ΝΣΗ ΣΧΕΔΙΑΣΜΟΥ</t>
  </si>
  <si>
    <t>82.00.11.79</t>
  </si>
  <si>
    <t>70.8112.90000</t>
  </si>
  <si>
    <t>ΑΜΟΙΒΕΣ ΑΙΡΕΤΩΝ-ΑΡΧΟΝΤΩΝ &amp; ΤΡΙΤΩΝ Δ/ΝΣΗ ΣΧΕΔΙΑΣΜΟΥ</t>
  </si>
  <si>
    <t>82.00.12.79</t>
  </si>
  <si>
    <t>ΑΜΟΙΒΕΣ ΑΙΡΕΤΩΝ ΚΑΙ ΤΡΙΤΩΝ Δ/ΝΣΗ ΟΡΓΑΝ.&amp; ΣΧΕΔ.</t>
  </si>
  <si>
    <t>70.8113.80000</t>
  </si>
  <si>
    <t>ΑΜΟΙΒΕΣ &amp; ΕΞΟΔΑ ΤΡΙΤΩΝ-ΠΑΡΟΧΕΣ ΤΡΙΤΩΝ Δ/ΝΣΗ ΑΜΑΞΟΣΤΑΣΙΟΥ</t>
  </si>
  <si>
    <t>82.00.13.78</t>
  </si>
  <si>
    <t>ΑΜΟΙΒΕΣ ΚΑΙ ΕΞΟΔΑ ΤΡΙΤΩΝ, ΠΑΡΟΧΕΣ ΤΡΙΤΩΝ Δ/ΝΣΗ ΑΜΑ</t>
  </si>
  <si>
    <t>70.8113.90000</t>
  </si>
  <si>
    <t>ΑΜΟΙΒΕΣ &amp; ΕΞΟΔΑ ΤΡΙΤΩΝ-ΠΑΡΟΧΕΣ ΤΡΙΤΩΝ Δ/ΝΣΗ ΣΧΕΔΙΑΣΜΟΥ</t>
  </si>
  <si>
    <t>82.00.13.79</t>
  </si>
  <si>
    <t>ΑΜΟΙΒΕΣ ΚΑΙ ΕΞΟΔΑ ΤΡΙΤΩΝ, ΠΑΡΟΧΕΣ ΤΡΙΤΩΝ Δ/ΝΣΗ ΟΡΓ</t>
  </si>
  <si>
    <t>70.8114.80000</t>
  </si>
  <si>
    <t>ΦΟΡΟΙ-ΤΕΛΗ Δ/ΝΣΗ ΑΜΑΞΟΣΤΑΣΙΟΥ</t>
  </si>
  <si>
    <t>82.00.14.78</t>
  </si>
  <si>
    <t>ΦΟΡΟΙ-ΤΕΛΗ ΠΡΟΗΓΟΥΜΕΝΩΝ ΧΡΗΣΕΩΝ Δ/ΝΣΗ ΑΜΑΞΟΣΤΑΣΙΟΥ</t>
  </si>
  <si>
    <t>70.8115.80000</t>
  </si>
  <si>
    <t>ΔΙΑΦΟΡΑ ΕΞΟΔΑ Δ/ΝΣΗ ΑΜΑΞΟΣΤΑΣΙΟΥ</t>
  </si>
  <si>
    <t>82.00.15.78</t>
  </si>
  <si>
    <t>70.8116.80000</t>
  </si>
  <si>
    <t>ΔΑΠΑΝΕΣ ΠΡΟΜΗΘΕΙΑΣ ΑΝΑΛΩΣΙΜΩΝ ΥΛΙΚΩΝ Δ/ΝΣΗ ΑΜΑΞΟΣΤΑΣΙΟΥ</t>
  </si>
  <si>
    <t>82.00.16.78</t>
  </si>
  <si>
    <t>ΔΑΠΑΝΕΣ ΠΡΟΜΗΘΕΙΑΣ ΑΝΑΛΩΣΙΜΩΝ Δ/ΝΣΗ ΑΜΑΞΟΣΤΑΣΙΟΥ</t>
  </si>
  <si>
    <t>70.8116.90000</t>
  </si>
  <si>
    <t>ΔΑΠΑΝΕΣ ΠΡΟΜΗΘΕΙΑΣ ΑΝΑΛΩΣΙΜΩΝ ΥΛΙΚΩΝ Δ/ΝΣΗ ΣΧΕΔΙΑΣΜΟΥ</t>
  </si>
  <si>
    <t>82.00.16.79</t>
  </si>
  <si>
    <t>ΔΑΠΑΝΕΣ ΠΡΟΜΗΘΕΙΑΣ ΑΝΑΛΩΣΙΜΩΝ Δ/ΝΣΗ ΟΡΓΑΝ.&amp; ΣΧΕΔ.</t>
  </si>
  <si>
    <t>70.8121.80000</t>
  </si>
  <si>
    <t>ΠΛΗΡΩΜΕΣ ΠΑΛΑΙΟΤΕΡΩΝ ΕΤΩΝ ΕΠΕΝΔΥΤΙΚΩΝ ΔΑΠΑΝΩΝ Δ/ΝΣΗ ΑΜΑΞΟΣΤΑΣΙΟΥ</t>
  </si>
  <si>
    <t>70.8121.90000</t>
  </si>
  <si>
    <t>ΠΛΗΡΩΜΕΣ ΠΑΛΑΙΟΤΕΡΩΝ ΕΤΩΝ ΕΠΕΝΔΥΤΙΚΩΝ ΔΑΠΑΝΩΝ Δ/ΝΣΗ ΣΧΕΔΙΑΣΜΟΥ</t>
  </si>
  <si>
    <t>82.00.15.79</t>
  </si>
  <si>
    <t>ΔΙΑΦΟΡΑ ΕΞΟΔΑ Δ/ΝΣΗ ΟΡΓΑΝ.&amp; ΣΧΕΔ.</t>
  </si>
  <si>
    <t>70.8251.00007</t>
  </si>
  <si>
    <t>ΠΑΓΙΑ ΠΡΟΚΑΤΑΒΟΛΗ (ΥΠΗΡ.ΑΜΑΞ.)</t>
  </si>
  <si>
    <t>35.01.01.06</t>
  </si>
  <si>
    <t>ΠΑΓΙΑ ΠΡΟΚΑΤΑΒΟΛΗ (ΥΠΕΡ.ΑΜΑΞ.)</t>
  </si>
  <si>
    <t>ΣΥΝΟΛΟ: ΚΕΦΑΛΑΙΟ Γ</t>
  </si>
  <si>
    <t>ΚΕΦΑΛΑΙΟ Δ: ΑΠΟΘΕΜΑΤΙΚΟ</t>
  </si>
  <si>
    <t>ΥΠΗΡΕΣΙΑ : 90 Αποθεματικό</t>
  </si>
  <si>
    <t>9</t>
  </si>
  <si>
    <t>Αποθεματικό</t>
  </si>
  <si>
    <t>91</t>
  </si>
  <si>
    <t>ΠΟΣΟ ΔΙΑΘΕΣΙΜΟ ΓΙΑ ΑΝΑΠΛΗΡΩΣΗ ΤΩΝ ΑΝΕΠΑΡΚΩΝ ΠΙΣΤΩΣΕΩΝ ΓΙΑ ΤΗ ΔΗΜΙΟΥΡΓΙΑ ΝΕΩΝ ΜΗ ΠΡΟΒΛΕΠΟΜΕΝΩΝ ΣΤΟΝ ΠΡΟΥΠΟΛΟΓΙΣΜΟ</t>
  </si>
  <si>
    <t>911</t>
  </si>
  <si>
    <t>90.9111.00001</t>
  </si>
  <si>
    <t>ΓΕΝΙΚΟ ΑΠΟΘΕΜΑΤΙΚΟ</t>
  </si>
  <si>
    <t>ΣΥΝΟΛΟ 911</t>
  </si>
  <si>
    <t>ΣΥΝΟΛΟ 91</t>
  </si>
  <si>
    <t>ΣΥΝΟΛΟ ΥΠΗΡΕΣΙΑΣ 90</t>
  </si>
  <si>
    <t>ΣΥΝΟΛΟ: ΚΕΦΑΛΑΙΟ Δ</t>
  </si>
  <si>
    <t xml:space="preserve">ΓΕΝΙΚΟ ΣΥΝΟΛΟ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</si>
</sst>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8">
    <xf numFmtId="0" fontId="0" fillId="0" borderId="0" xfId="0" applyFont="1" applyAlignment="1">
      <alignment/>
    </xf>
    <xf numFmtId="49" fontId="31" fillId="33" borderId="10" xfId="0" applyNumberFormat="1" applyFont="1" applyFill="1" applyBorder="1" applyAlignment="1">
      <alignment horizontal="left" wrapText="1"/>
    </xf>
    <xf numFmtId="49" fontId="31" fillId="33" borderId="10" xfId="0" applyNumberFormat="1" applyFont="1" applyFill="1" applyBorder="1" applyAlignment="1">
      <alignment horizontal="right" wrapText="1"/>
    </xf>
    <xf numFmtId="49" fontId="31" fillId="33" borderId="10" xfId="0" applyNumberFormat="1" applyFont="1" applyFill="1" applyBorder="1" applyAlignment="1">
      <alignment horizontal="center" wrapText="1"/>
    </xf>
    <xf numFmtId="49" fontId="31" fillId="33" borderId="10" xfId="0" applyNumberFormat="1" applyFont="1" applyFill="1" applyBorder="1" applyAlignment="1">
      <alignment horizontal="left" wrapText="1"/>
    </xf>
    <xf numFmtId="49" fontId="0" fillId="0" borderId="11" xfId="0" applyNumberFormat="1" applyBorder="1" applyAlignment="1">
      <alignment wrapText="1"/>
    </xf>
    <xf numFmtId="49" fontId="31" fillId="33" borderId="12" xfId="0" applyNumberFormat="1" applyFont="1" applyFill="1" applyBorder="1" applyAlignment="1">
      <alignment horizontal="left" wrapText="1"/>
    </xf>
    <xf numFmtId="49" fontId="31" fillId="33" borderId="12" xfId="0" applyNumberFormat="1" applyFont="1" applyFill="1" applyBorder="1" applyAlignment="1">
      <alignment horizontal="lef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1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4" fontId="31" fillId="33" borderId="10" xfId="0" applyNumberFormat="1" applyFont="1" applyFill="1" applyBorder="1" applyAlignment="1">
      <alignment/>
    </xf>
    <xf numFmtId="49" fontId="0" fillId="0" borderId="13" xfId="0" applyNumberFormat="1" applyBorder="1" applyAlignment="1" quotePrefix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5.7109375" style="0" customWidth="1"/>
    <col min="2" max="2" width="30.7109375" style="0" customWidth="1"/>
    <col min="3" max="3" width="20.7109375" style="0" customWidth="1"/>
    <col min="4" max="4" width="30.7109375" style="0" customWidth="1"/>
    <col min="5" max="9" width="15.7109375" style="0" customWidth="1"/>
    <col min="10" max="13" width="20.7109375" style="0" customWidth="1"/>
  </cols>
  <sheetData>
    <row r="1" spans="1:9" ht="15.75" thickBot="1">
      <c r="A1" s="1" t="s">
        <v>0</v>
      </c>
      <c r="B1" s="1"/>
      <c r="F1" s="2" t="s">
        <v>1</v>
      </c>
      <c r="G1" s="2"/>
      <c r="H1" s="1" t="s">
        <v>2</v>
      </c>
      <c r="I1" s="1"/>
    </row>
    <row r="2" spans="1:2" ht="15.75" thickBot="1">
      <c r="A2" s="1" t="s">
        <v>3</v>
      </c>
      <c r="B2" s="1"/>
    </row>
    <row r="3" spans="1:2" ht="15.75" thickBot="1">
      <c r="A3" s="1" t="s">
        <v>4</v>
      </c>
      <c r="B3" s="1"/>
    </row>
    <row r="4" ht="15.75" thickBot="1"/>
    <row r="5" spans="1:9" ht="15.75" thickBot="1">
      <c r="A5" s="3" t="s">
        <v>5</v>
      </c>
      <c r="B5" s="3"/>
      <c r="C5" s="3"/>
      <c r="D5" s="3"/>
      <c r="E5" s="3"/>
      <c r="F5" s="3"/>
      <c r="G5" s="3"/>
      <c r="H5" s="3"/>
      <c r="I5" s="3"/>
    </row>
    <row r="6" spans="1:9" ht="15.75" thickBot="1">
      <c r="A6" s="3" t="s">
        <v>6</v>
      </c>
      <c r="B6" s="3"/>
      <c r="C6" s="3"/>
      <c r="D6" s="3"/>
      <c r="E6" s="3"/>
      <c r="F6" s="3"/>
      <c r="G6" s="3"/>
      <c r="H6" s="3"/>
      <c r="I6" s="3"/>
    </row>
    <row r="7" ht="15.75" thickBot="1"/>
    <row r="8" spans="1:9" ht="15.75" thickBot="1">
      <c r="A8" s="1" t="s">
        <v>7</v>
      </c>
      <c r="B8" s="1"/>
      <c r="C8" s="1"/>
      <c r="D8" s="1"/>
      <c r="E8" s="1"/>
      <c r="F8" s="1"/>
      <c r="G8" s="1"/>
      <c r="H8" s="1"/>
      <c r="I8" s="1"/>
    </row>
    <row r="9" spans="1:13" ht="30.75" thickBot="1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</row>
    <row r="10" spans="1:9" ht="15.75" thickBot="1">
      <c r="A10" s="1" t="s">
        <v>21</v>
      </c>
      <c r="B10" s="1"/>
      <c r="C10" s="1"/>
      <c r="D10" s="1"/>
      <c r="E10" s="1"/>
      <c r="F10" s="1"/>
      <c r="G10" s="1"/>
      <c r="H10" s="1"/>
      <c r="I10" s="1"/>
    </row>
    <row r="11" spans="1:13" ht="15.75" thickBot="1">
      <c r="A11" s="4" t="s">
        <v>22</v>
      </c>
      <c r="B11" s="1" t="s">
        <v>23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thickBot="1">
      <c r="A12" s="4" t="s">
        <v>24</v>
      </c>
      <c r="B12" s="1" t="s">
        <v>25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thickBot="1">
      <c r="A13" s="6" t="s">
        <v>26</v>
      </c>
      <c r="B13" s="7" t="s">
        <v>27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30">
      <c r="A14" s="5" t="s">
        <v>28</v>
      </c>
      <c r="B14" s="5" t="s">
        <v>29</v>
      </c>
      <c r="C14" s="5" t="s">
        <v>30</v>
      </c>
      <c r="D14" s="5" t="s">
        <v>31</v>
      </c>
      <c r="E14" s="8">
        <v>88000</v>
      </c>
      <c r="F14" s="8">
        <v>66000</v>
      </c>
      <c r="G14" s="8">
        <v>88000</v>
      </c>
      <c r="H14" s="8">
        <v>8085</v>
      </c>
      <c r="I14" s="8">
        <v>1530.2</v>
      </c>
      <c r="J14" s="8">
        <v>78384.8</v>
      </c>
      <c r="K14" s="8">
        <v>86469.8</v>
      </c>
      <c r="L14" s="8">
        <v>78384.8</v>
      </c>
      <c r="M14" s="9">
        <v>1530.2</v>
      </c>
    </row>
    <row r="15" spans="1:13" ht="15">
      <c r="A15" s="10" t="s">
        <v>32</v>
      </c>
      <c r="B15" s="10" t="s">
        <v>33</v>
      </c>
      <c r="C15" s="10" t="s">
        <v>34</v>
      </c>
      <c r="D15" s="10" t="s">
        <v>35</v>
      </c>
      <c r="E15" s="11">
        <v>66000</v>
      </c>
      <c r="F15" s="11">
        <v>51000</v>
      </c>
      <c r="G15" s="11">
        <v>66000</v>
      </c>
      <c r="H15" s="11">
        <v>6172</v>
      </c>
      <c r="I15" s="11">
        <v>2485</v>
      </c>
      <c r="J15" s="11">
        <v>57343</v>
      </c>
      <c r="K15" s="11">
        <v>63515</v>
      </c>
      <c r="L15" s="11">
        <v>57343</v>
      </c>
      <c r="M15" s="12">
        <v>2485</v>
      </c>
    </row>
    <row r="16" spans="1:13" ht="15.75" thickBot="1">
      <c r="A16" s="10" t="s">
        <v>36</v>
      </c>
      <c r="B16" s="10" t="s">
        <v>37</v>
      </c>
      <c r="C16" s="10" t="s">
        <v>38</v>
      </c>
      <c r="D16" s="10" t="s">
        <v>37</v>
      </c>
      <c r="E16" s="11">
        <v>61000</v>
      </c>
      <c r="F16" s="11">
        <v>33500</v>
      </c>
      <c r="G16" s="11">
        <v>61000</v>
      </c>
      <c r="H16" s="11">
        <v>2778.75</v>
      </c>
      <c r="I16" s="11">
        <v>27006.62</v>
      </c>
      <c r="J16" s="11">
        <v>31214.63</v>
      </c>
      <c r="K16" s="11">
        <v>33993.38</v>
      </c>
      <c r="L16" s="11">
        <v>31214.63</v>
      </c>
      <c r="M16" s="12">
        <v>27006.62</v>
      </c>
    </row>
    <row r="17" spans="1:13" ht="15.75" thickBot="1">
      <c r="A17" s="13"/>
      <c r="B17" s="14" t="s">
        <v>39</v>
      </c>
      <c r="C17" s="15"/>
      <c r="D17" s="15"/>
      <c r="E17" s="16">
        <f>SUM($E$14:$E$16)</f>
        <v>215000</v>
      </c>
      <c r="F17" s="16">
        <f>SUM($F$14:$F$16)</f>
        <v>150500</v>
      </c>
      <c r="G17" s="16">
        <f>SUM($G$14:$G$16)</f>
        <v>215000</v>
      </c>
      <c r="H17" s="16">
        <f>SUM($H$14:$H$16)</f>
        <v>17035.75</v>
      </c>
      <c r="I17" s="16">
        <f>SUM($I$14:$I$16)</f>
        <v>31021.82</v>
      </c>
      <c r="J17" s="16">
        <f>SUM($J$14:$J$16)</f>
        <v>166942.43</v>
      </c>
      <c r="K17" s="16">
        <f>SUM($K$14:$K$16)</f>
        <v>183978.18</v>
      </c>
      <c r="L17" s="16">
        <f>SUM($L$14:$L$16)</f>
        <v>166942.43</v>
      </c>
      <c r="M17" s="16">
        <f>SUM($M$14:$M$16)</f>
        <v>31021.82</v>
      </c>
    </row>
    <row r="18" spans="1:13" ht="15.75" thickBot="1">
      <c r="A18" s="6" t="s">
        <v>40</v>
      </c>
      <c r="B18" s="7" t="s">
        <v>41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30">
      <c r="A19" s="5" t="s">
        <v>42</v>
      </c>
      <c r="B19" s="5" t="s">
        <v>43</v>
      </c>
      <c r="C19" s="5" t="s">
        <v>44</v>
      </c>
      <c r="D19" s="5" t="s">
        <v>45</v>
      </c>
      <c r="E19" s="8">
        <v>21000</v>
      </c>
      <c r="F19" s="8">
        <v>16000</v>
      </c>
      <c r="G19" s="8">
        <v>21000</v>
      </c>
      <c r="H19" s="8">
        <v>1651.92</v>
      </c>
      <c r="I19" s="8">
        <v>1112.65</v>
      </c>
      <c r="J19" s="8">
        <v>18235.43</v>
      </c>
      <c r="K19" s="8">
        <v>19887.35</v>
      </c>
      <c r="L19" s="8">
        <v>18235.43</v>
      </c>
      <c r="M19" s="9">
        <v>1112.65</v>
      </c>
    </row>
    <row r="20" spans="1:13" ht="30">
      <c r="A20" s="10" t="s">
        <v>46</v>
      </c>
      <c r="B20" s="10" t="s">
        <v>47</v>
      </c>
      <c r="C20" s="10" t="s">
        <v>48</v>
      </c>
      <c r="D20" s="10" t="s">
        <v>49</v>
      </c>
      <c r="E20" s="11">
        <v>3000</v>
      </c>
      <c r="F20" s="11">
        <v>3000</v>
      </c>
      <c r="G20" s="11">
        <v>3000</v>
      </c>
      <c r="H20" s="11">
        <v>0</v>
      </c>
      <c r="I20" s="11">
        <v>2155.71</v>
      </c>
      <c r="J20" s="11">
        <v>844.29</v>
      </c>
      <c r="K20" s="11">
        <v>844.29</v>
      </c>
      <c r="L20" s="11">
        <v>844.29</v>
      </c>
      <c r="M20" s="12">
        <v>2155.71</v>
      </c>
    </row>
    <row r="21" spans="1:13" ht="30">
      <c r="A21" s="10" t="s">
        <v>50</v>
      </c>
      <c r="B21" s="10" t="s">
        <v>51</v>
      </c>
      <c r="C21" s="10" t="s">
        <v>52</v>
      </c>
      <c r="D21" s="10" t="s">
        <v>53</v>
      </c>
      <c r="E21" s="11">
        <v>24000</v>
      </c>
      <c r="F21" s="11">
        <v>4000</v>
      </c>
      <c r="G21" s="11">
        <v>24000</v>
      </c>
      <c r="H21" s="11">
        <v>1319.58</v>
      </c>
      <c r="I21" s="11">
        <v>11035.53</v>
      </c>
      <c r="J21" s="11">
        <v>11644.89</v>
      </c>
      <c r="K21" s="11">
        <v>12964.47</v>
      </c>
      <c r="L21" s="11">
        <v>11644.89</v>
      </c>
      <c r="M21" s="12">
        <v>11035.53</v>
      </c>
    </row>
    <row r="22" spans="1:13" ht="30">
      <c r="A22" s="10" t="s">
        <v>54</v>
      </c>
      <c r="B22" s="10" t="s">
        <v>55</v>
      </c>
      <c r="C22" s="10" t="s">
        <v>56</v>
      </c>
      <c r="D22" s="10" t="s">
        <v>57</v>
      </c>
      <c r="E22" s="11">
        <v>10000</v>
      </c>
      <c r="F22" s="11">
        <v>10000</v>
      </c>
      <c r="G22" s="11">
        <v>10000</v>
      </c>
      <c r="H22" s="11">
        <v>0</v>
      </c>
      <c r="I22" s="11">
        <v>10000</v>
      </c>
      <c r="J22" s="11">
        <v>0</v>
      </c>
      <c r="K22" s="11">
        <v>0</v>
      </c>
      <c r="L22" s="11">
        <v>0</v>
      </c>
      <c r="M22" s="12">
        <v>10000</v>
      </c>
    </row>
    <row r="23" spans="1:13" ht="30.75" thickBot="1">
      <c r="A23" s="10" t="s">
        <v>58</v>
      </c>
      <c r="B23" s="10" t="s">
        <v>59</v>
      </c>
      <c r="C23" s="10" t="s">
        <v>60</v>
      </c>
      <c r="D23" s="10" t="s">
        <v>61</v>
      </c>
      <c r="E23" s="11">
        <v>297500</v>
      </c>
      <c r="F23" s="11">
        <v>291000</v>
      </c>
      <c r="G23" s="11">
        <v>297500</v>
      </c>
      <c r="H23" s="11">
        <v>0</v>
      </c>
      <c r="I23" s="11">
        <v>165.52</v>
      </c>
      <c r="J23" s="11">
        <v>297334.48</v>
      </c>
      <c r="K23" s="11">
        <v>297334.48</v>
      </c>
      <c r="L23" s="11">
        <v>297334.48</v>
      </c>
      <c r="M23" s="12">
        <v>165.52</v>
      </c>
    </row>
    <row r="24" spans="1:13" ht="15.75" thickBot="1">
      <c r="A24" s="13"/>
      <c r="B24" s="14" t="s">
        <v>62</v>
      </c>
      <c r="C24" s="15"/>
      <c r="D24" s="15"/>
      <c r="E24" s="16">
        <f>SUM($E$19:$E$23)</f>
        <v>355500</v>
      </c>
      <c r="F24" s="16">
        <f>SUM($F$19:$F$23)</f>
        <v>324000</v>
      </c>
      <c r="G24" s="16">
        <f>SUM($G$19:$G$23)</f>
        <v>355500</v>
      </c>
      <c r="H24" s="16">
        <f>SUM($H$19:$H$23)</f>
        <v>2971.5</v>
      </c>
      <c r="I24" s="16">
        <f>SUM($I$19:$I$23)</f>
        <v>24469.41</v>
      </c>
      <c r="J24" s="16">
        <f>SUM($J$19:$J$23)</f>
        <v>328059.08999999997</v>
      </c>
      <c r="K24" s="16">
        <f>SUM($K$19:$K$23)</f>
        <v>331030.58999999997</v>
      </c>
      <c r="L24" s="16">
        <f>SUM($L$19:$L$23)</f>
        <v>328059.08999999997</v>
      </c>
      <c r="M24" s="16">
        <f>SUM($M$19:$M$23)</f>
        <v>24469.41</v>
      </c>
    </row>
    <row r="25" spans="1:13" ht="15.75" thickBot="1">
      <c r="A25" s="6" t="s">
        <v>63</v>
      </c>
      <c r="B25" s="7" t="s">
        <v>64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>
      <c r="A26" s="5" t="s">
        <v>65</v>
      </c>
      <c r="B26" s="5" t="s">
        <v>66</v>
      </c>
      <c r="C26" s="5" t="s">
        <v>67</v>
      </c>
      <c r="D26" s="5" t="s">
        <v>66</v>
      </c>
      <c r="E26" s="8">
        <v>25000</v>
      </c>
      <c r="F26" s="8">
        <v>25000</v>
      </c>
      <c r="G26" s="8">
        <v>13731.4</v>
      </c>
      <c r="H26" s="8">
        <v>0</v>
      </c>
      <c r="I26" s="8">
        <v>1325</v>
      </c>
      <c r="J26" s="8">
        <v>12406.4</v>
      </c>
      <c r="K26" s="8">
        <v>12406.4</v>
      </c>
      <c r="L26" s="8">
        <v>12406.4</v>
      </c>
      <c r="M26" s="9">
        <v>12593.6</v>
      </c>
    </row>
    <row r="27" spans="1:13" ht="45">
      <c r="A27" s="10" t="s">
        <v>68</v>
      </c>
      <c r="B27" s="10" t="s">
        <v>69</v>
      </c>
      <c r="C27" s="10" t="s">
        <v>70</v>
      </c>
      <c r="D27" s="10" t="s">
        <v>71</v>
      </c>
      <c r="E27" s="11">
        <v>10000</v>
      </c>
      <c r="F27" s="11">
        <v>10000</v>
      </c>
      <c r="G27" s="11">
        <v>8680</v>
      </c>
      <c r="H27" s="11">
        <v>0</v>
      </c>
      <c r="I27" s="11">
        <v>0</v>
      </c>
      <c r="J27" s="11">
        <v>8680</v>
      </c>
      <c r="K27" s="11">
        <v>8680</v>
      </c>
      <c r="L27" s="11">
        <v>8680</v>
      </c>
      <c r="M27" s="12">
        <v>1320</v>
      </c>
    </row>
    <row r="28" spans="1:13" ht="30.75" thickBot="1">
      <c r="A28" s="10" t="s">
        <v>72</v>
      </c>
      <c r="B28" s="10" t="s">
        <v>73</v>
      </c>
      <c r="C28" s="10" t="s">
        <v>74</v>
      </c>
      <c r="D28" s="10" t="s">
        <v>73</v>
      </c>
      <c r="E28" s="11">
        <v>6000</v>
      </c>
      <c r="F28" s="11">
        <v>1000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v>6000</v>
      </c>
    </row>
    <row r="29" spans="1:13" ht="15.75" thickBot="1">
      <c r="A29" s="13"/>
      <c r="B29" s="14" t="s">
        <v>75</v>
      </c>
      <c r="C29" s="15"/>
      <c r="D29" s="15"/>
      <c r="E29" s="16">
        <f>SUM($E$26:$E$28)</f>
        <v>41000</v>
      </c>
      <c r="F29" s="16">
        <f>SUM($F$26:$F$28)</f>
        <v>36000</v>
      </c>
      <c r="G29" s="16">
        <f>SUM($G$26:$G$28)</f>
        <v>22411.4</v>
      </c>
      <c r="H29" s="16">
        <f>SUM($H$26:$H$28)</f>
        <v>0</v>
      </c>
      <c r="I29" s="16">
        <f>SUM($I$26:$I$28)</f>
        <v>1325</v>
      </c>
      <c r="J29" s="16">
        <f>SUM($J$26:$J$28)</f>
        <v>21086.4</v>
      </c>
      <c r="K29" s="16">
        <f>SUM($K$26:$K$28)</f>
        <v>21086.4</v>
      </c>
      <c r="L29" s="16">
        <f>SUM($L$26:$L$28)</f>
        <v>21086.4</v>
      </c>
      <c r="M29" s="16">
        <f>SUM($M$26:$M$28)</f>
        <v>19913.6</v>
      </c>
    </row>
    <row r="30" spans="2:13" ht="15.75" thickBot="1">
      <c r="B30" s="14" t="s">
        <v>76</v>
      </c>
      <c r="C30" s="15"/>
      <c r="D30" s="15"/>
      <c r="E30" s="16">
        <f>(E17+E24+E29)</f>
        <v>611500</v>
      </c>
      <c r="F30" s="16">
        <f>(F17+F24+F29)</f>
        <v>510500</v>
      </c>
      <c r="G30" s="16">
        <f>(G17+G24+G29)</f>
        <v>592911.4</v>
      </c>
      <c r="H30" s="16">
        <f>(H17+H24+H29)</f>
        <v>20007.25</v>
      </c>
      <c r="I30" s="16">
        <f>(I17+I24+I29)</f>
        <v>56816.229999999996</v>
      </c>
      <c r="J30" s="16">
        <f>(J17+J24+J29)</f>
        <v>516087.92</v>
      </c>
      <c r="K30" s="16">
        <f>(K17+K24+K29)</f>
        <v>536095.1699999999</v>
      </c>
      <c r="L30" s="16">
        <f>(L17+L24+L29)</f>
        <v>516087.92</v>
      </c>
      <c r="M30" s="16">
        <f>(M17+M24+M29)</f>
        <v>75404.82999999999</v>
      </c>
    </row>
    <row r="31" spans="1:13" ht="15.75" thickBot="1">
      <c r="A31" s="4" t="s">
        <v>77</v>
      </c>
      <c r="B31" s="1" t="s">
        <v>78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 thickBot="1">
      <c r="A32" s="6" t="s">
        <v>79</v>
      </c>
      <c r="B32" s="7" t="s">
        <v>80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30">
      <c r="A33" s="5" t="s">
        <v>81</v>
      </c>
      <c r="B33" s="5" t="s">
        <v>82</v>
      </c>
      <c r="C33" s="5" t="s">
        <v>83</v>
      </c>
      <c r="D33" s="5" t="s">
        <v>82</v>
      </c>
      <c r="E33" s="8">
        <v>11500</v>
      </c>
      <c r="F33" s="8">
        <v>5000</v>
      </c>
      <c r="G33" s="8">
        <v>10023.92</v>
      </c>
      <c r="H33" s="8">
        <v>6847.28</v>
      </c>
      <c r="I33" s="8">
        <v>1287.28</v>
      </c>
      <c r="J33" s="8">
        <v>1889.36</v>
      </c>
      <c r="K33" s="8">
        <v>8736.64</v>
      </c>
      <c r="L33" s="8">
        <v>1889.36</v>
      </c>
      <c r="M33" s="9">
        <v>2763.36</v>
      </c>
    </row>
    <row r="34" spans="1:13" ht="30">
      <c r="A34" s="10" t="s">
        <v>84</v>
      </c>
      <c r="B34" s="10" t="s">
        <v>85</v>
      </c>
      <c r="C34" s="10" t="s">
        <v>86</v>
      </c>
      <c r="D34" s="10" t="s">
        <v>85</v>
      </c>
      <c r="E34" s="11">
        <v>15000</v>
      </c>
      <c r="F34" s="11">
        <v>15000</v>
      </c>
      <c r="G34" s="11">
        <v>6036.48</v>
      </c>
      <c r="H34" s="11">
        <v>737.8</v>
      </c>
      <c r="I34" s="11">
        <v>564.2</v>
      </c>
      <c r="J34" s="11">
        <v>4734.48</v>
      </c>
      <c r="K34" s="11">
        <v>5472.28</v>
      </c>
      <c r="L34" s="11">
        <v>4734.48</v>
      </c>
      <c r="M34" s="12">
        <v>9527.72</v>
      </c>
    </row>
    <row r="35" spans="1:13" ht="15">
      <c r="A35" s="10" t="s">
        <v>87</v>
      </c>
      <c r="B35" s="10" t="s">
        <v>88</v>
      </c>
      <c r="C35" s="10" t="s">
        <v>89</v>
      </c>
      <c r="D35" s="10" t="s">
        <v>88</v>
      </c>
      <c r="E35" s="11">
        <v>17000</v>
      </c>
      <c r="F35" s="11">
        <v>17000</v>
      </c>
      <c r="G35" s="11">
        <v>18435</v>
      </c>
      <c r="H35" s="11">
        <v>370</v>
      </c>
      <c r="I35" s="11">
        <v>17480</v>
      </c>
      <c r="J35" s="11">
        <v>585</v>
      </c>
      <c r="K35" s="11">
        <v>955</v>
      </c>
      <c r="L35" s="11">
        <v>585</v>
      </c>
      <c r="M35" s="12">
        <v>16045</v>
      </c>
    </row>
    <row r="36" spans="1:13" ht="15">
      <c r="A36" s="10" t="s">
        <v>90</v>
      </c>
      <c r="B36" s="10" t="s">
        <v>91</v>
      </c>
      <c r="C36" s="10" t="s">
        <v>92</v>
      </c>
      <c r="D36" s="10" t="s">
        <v>91</v>
      </c>
      <c r="E36" s="11">
        <v>24170.39</v>
      </c>
      <c r="F36" s="11">
        <v>19631.9</v>
      </c>
      <c r="G36" s="11">
        <v>24170.39</v>
      </c>
      <c r="H36" s="11">
        <v>3252.19</v>
      </c>
      <c r="I36" s="11">
        <v>3716.81</v>
      </c>
      <c r="J36" s="11">
        <v>17201.39</v>
      </c>
      <c r="K36" s="11">
        <v>20453.58</v>
      </c>
      <c r="L36" s="11">
        <v>17201.39</v>
      </c>
      <c r="M36" s="12">
        <v>3716.81</v>
      </c>
    </row>
    <row r="37" spans="1:13" ht="45">
      <c r="A37" s="10" t="s">
        <v>93</v>
      </c>
      <c r="B37" s="10" t="s">
        <v>94</v>
      </c>
      <c r="C37" s="10" t="s">
        <v>95</v>
      </c>
      <c r="D37" s="10" t="s">
        <v>94</v>
      </c>
      <c r="E37" s="11">
        <v>7000</v>
      </c>
      <c r="F37" s="11">
        <v>7000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v>7000</v>
      </c>
    </row>
    <row r="38" spans="1:13" ht="45">
      <c r="A38" s="10" t="s">
        <v>96</v>
      </c>
      <c r="B38" s="10" t="s">
        <v>97</v>
      </c>
      <c r="C38" s="10" t="s">
        <v>98</v>
      </c>
      <c r="D38" s="10" t="s">
        <v>97</v>
      </c>
      <c r="E38" s="11">
        <v>14000</v>
      </c>
      <c r="F38" s="11">
        <v>8200</v>
      </c>
      <c r="G38" s="11">
        <v>13852.78</v>
      </c>
      <c r="H38" s="11">
        <v>1122.82</v>
      </c>
      <c r="I38" s="11">
        <v>12729.96</v>
      </c>
      <c r="J38" s="11">
        <v>0</v>
      </c>
      <c r="K38" s="11">
        <v>1122.82</v>
      </c>
      <c r="L38" s="11">
        <v>0</v>
      </c>
      <c r="M38" s="12">
        <v>12877.18</v>
      </c>
    </row>
    <row r="39" spans="1:13" ht="30.75" thickBot="1">
      <c r="A39" s="10" t="s">
        <v>99</v>
      </c>
      <c r="B39" s="10" t="s">
        <v>100</v>
      </c>
      <c r="C39" s="10" t="s">
        <v>101</v>
      </c>
      <c r="D39" s="10" t="s">
        <v>102</v>
      </c>
      <c r="E39" s="11">
        <v>0</v>
      </c>
      <c r="F39" s="11">
        <v>10000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v>0</v>
      </c>
    </row>
    <row r="40" spans="1:13" ht="15.75" thickBot="1">
      <c r="A40" s="13"/>
      <c r="B40" s="14" t="s">
        <v>103</v>
      </c>
      <c r="C40" s="15"/>
      <c r="D40" s="15"/>
      <c r="E40" s="16">
        <f>SUM($E$33:$E$39)</f>
        <v>88670.39</v>
      </c>
      <c r="F40" s="16">
        <f>SUM($F$33:$F$39)</f>
        <v>81831.9</v>
      </c>
      <c r="G40" s="16">
        <f>SUM($G$33:$G$39)</f>
        <v>72518.57</v>
      </c>
      <c r="H40" s="16">
        <f>SUM($H$33:$H$39)</f>
        <v>12330.09</v>
      </c>
      <c r="I40" s="16">
        <f>SUM($I$33:$I$39)</f>
        <v>35778.25</v>
      </c>
      <c r="J40" s="16">
        <f>SUM($J$33:$J$39)</f>
        <v>24410.23</v>
      </c>
      <c r="K40" s="16">
        <f>SUM($K$33:$K$39)</f>
        <v>36740.32</v>
      </c>
      <c r="L40" s="16">
        <f>SUM($L$33:$L$39)</f>
        <v>24410.23</v>
      </c>
      <c r="M40" s="16">
        <f>SUM($M$33:$M$39)</f>
        <v>51930.07</v>
      </c>
    </row>
    <row r="41" spans="1:13" ht="15.75" thickBot="1">
      <c r="A41" s="6" t="s">
        <v>104</v>
      </c>
      <c r="B41" s="7" t="s">
        <v>105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30">
      <c r="A42" s="5" t="s">
        <v>106</v>
      </c>
      <c r="B42" s="5" t="s">
        <v>107</v>
      </c>
      <c r="C42" s="5" t="s">
        <v>108</v>
      </c>
      <c r="D42" s="5" t="s">
        <v>109</v>
      </c>
      <c r="E42" s="8">
        <v>64000</v>
      </c>
      <c r="F42" s="8">
        <v>52000</v>
      </c>
      <c r="G42" s="8">
        <v>64000</v>
      </c>
      <c r="H42" s="8">
        <v>4275</v>
      </c>
      <c r="I42" s="8">
        <v>1899</v>
      </c>
      <c r="J42" s="8">
        <v>57826</v>
      </c>
      <c r="K42" s="8">
        <v>62101</v>
      </c>
      <c r="L42" s="8">
        <v>57826</v>
      </c>
      <c r="M42" s="9">
        <v>1899</v>
      </c>
    </row>
    <row r="43" spans="1:13" ht="30">
      <c r="A43" s="10" t="s">
        <v>110</v>
      </c>
      <c r="B43" s="10" t="s">
        <v>111</v>
      </c>
      <c r="C43" s="10" t="s">
        <v>112</v>
      </c>
      <c r="D43" s="10" t="s">
        <v>113</v>
      </c>
      <c r="E43" s="11">
        <v>196726</v>
      </c>
      <c r="F43" s="11">
        <v>186726</v>
      </c>
      <c r="G43" s="11">
        <v>196726</v>
      </c>
      <c r="H43" s="11">
        <v>18113.5</v>
      </c>
      <c r="I43" s="11">
        <v>1773.75</v>
      </c>
      <c r="J43" s="11">
        <v>176838.75</v>
      </c>
      <c r="K43" s="11">
        <v>194952.25</v>
      </c>
      <c r="L43" s="11">
        <v>176838.75</v>
      </c>
      <c r="M43" s="12">
        <v>1773.75</v>
      </c>
    </row>
    <row r="44" spans="1:13" ht="30">
      <c r="A44" s="10" t="s">
        <v>114</v>
      </c>
      <c r="B44" s="10" t="s">
        <v>115</v>
      </c>
      <c r="C44" s="10" t="s">
        <v>116</v>
      </c>
      <c r="D44" s="10" t="s">
        <v>117</v>
      </c>
      <c r="E44" s="11">
        <v>55800</v>
      </c>
      <c r="F44" s="11">
        <v>55800</v>
      </c>
      <c r="G44" s="11">
        <v>55800</v>
      </c>
      <c r="H44" s="11">
        <v>4650</v>
      </c>
      <c r="I44" s="11">
        <v>0</v>
      </c>
      <c r="J44" s="11">
        <v>51150</v>
      </c>
      <c r="K44" s="11">
        <v>55800</v>
      </c>
      <c r="L44" s="11">
        <v>51150</v>
      </c>
      <c r="M44" s="12">
        <v>0</v>
      </c>
    </row>
    <row r="45" spans="1:13" ht="45">
      <c r="A45" s="10" t="s">
        <v>118</v>
      </c>
      <c r="B45" s="10" t="s">
        <v>119</v>
      </c>
      <c r="C45" s="10" t="s">
        <v>120</v>
      </c>
      <c r="D45" s="10" t="s">
        <v>121</v>
      </c>
      <c r="E45" s="11">
        <v>1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v>1</v>
      </c>
    </row>
    <row r="46" spans="1:13" ht="45">
      <c r="A46" s="10" t="s">
        <v>122</v>
      </c>
      <c r="B46" s="10" t="s">
        <v>123</v>
      </c>
      <c r="C46" s="10" t="s">
        <v>124</v>
      </c>
      <c r="D46" s="10" t="s">
        <v>125</v>
      </c>
      <c r="E46" s="11">
        <v>1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>
        <v>1</v>
      </c>
    </row>
    <row r="47" spans="1:13" ht="45.75" thickBot="1">
      <c r="A47" s="10" t="s">
        <v>126</v>
      </c>
      <c r="B47" s="10" t="s">
        <v>127</v>
      </c>
      <c r="C47" s="10" t="s">
        <v>128</v>
      </c>
      <c r="D47" s="10" t="s">
        <v>129</v>
      </c>
      <c r="E47" s="11">
        <v>28000</v>
      </c>
      <c r="F47" s="11">
        <v>15000</v>
      </c>
      <c r="G47" s="11">
        <v>28000</v>
      </c>
      <c r="H47" s="11">
        <v>2456.44</v>
      </c>
      <c r="I47" s="11">
        <v>1048.15</v>
      </c>
      <c r="J47" s="11">
        <v>24495.41</v>
      </c>
      <c r="K47" s="11">
        <v>26951.85</v>
      </c>
      <c r="L47" s="11">
        <v>24495.41</v>
      </c>
      <c r="M47" s="12">
        <v>1048.15</v>
      </c>
    </row>
    <row r="48" spans="1:13" ht="15.75" thickBot="1">
      <c r="A48" s="13"/>
      <c r="B48" s="14" t="s">
        <v>130</v>
      </c>
      <c r="C48" s="15"/>
      <c r="D48" s="15"/>
      <c r="E48" s="16">
        <f>SUM($E$42:$E$47)</f>
        <v>344528</v>
      </c>
      <c r="F48" s="16">
        <f>SUM($F$42:$F$47)</f>
        <v>309528</v>
      </c>
      <c r="G48" s="16">
        <f>SUM($G$42:$G$47)</f>
        <v>344526</v>
      </c>
      <c r="H48" s="16">
        <f>SUM($H$42:$H$47)</f>
        <v>29494.94</v>
      </c>
      <c r="I48" s="16">
        <f>SUM($I$42:$I$47)</f>
        <v>4720.9</v>
      </c>
      <c r="J48" s="16">
        <f>SUM($J$42:$J$47)</f>
        <v>310310.16</v>
      </c>
      <c r="K48" s="16">
        <f>SUM($K$42:$K$47)</f>
        <v>339805.1</v>
      </c>
      <c r="L48" s="16">
        <f>SUM($L$42:$L$47)</f>
        <v>310310.16</v>
      </c>
      <c r="M48" s="16">
        <f>SUM($M$42:$M$47)</f>
        <v>4722.9</v>
      </c>
    </row>
    <row r="49" spans="1:13" ht="15.75" thickBot="1">
      <c r="A49" s="6" t="s">
        <v>131</v>
      </c>
      <c r="B49" s="7" t="s">
        <v>132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45">
      <c r="A50" s="5" t="s">
        <v>133</v>
      </c>
      <c r="B50" s="5" t="s">
        <v>134</v>
      </c>
      <c r="C50" s="5" t="s">
        <v>135</v>
      </c>
      <c r="D50" s="5" t="s">
        <v>136</v>
      </c>
      <c r="E50" s="8">
        <v>1300</v>
      </c>
      <c r="F50" s="8">
        <v>1300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9">
        <v>1300</v>
      </c>
    </row>
    <row r="51" spans="1:13" ht="45.75" thickBot="1">
      <c r="A51" s="10" t="s">
        <v>137</v>
      </c>
      <c r="B51" s="10" t="s">
        <v>138</v>
      </c>
      <c r="C51" s="10" t="s">
        <v>139</v>
      </c>
      <c r="D51" s="10" t="s">
        <v>140</v>
      </c>
      <c r="E51" s="11">
        <v>500</v>
      </c>
      <c r="F51" s="11">
        <v>500</v>
      </c>
      <c r="G51" s="11">
        <v>300</v>
      </c>
      <c r="H51" s="11">
        <v>0</v>
      </c>
      <c r="I51" s="11">
        <v>0</v>
      </c>
      <c r="J51" s="11">
        <v>300</v>
      </c>
      <c r="K51" s="11">
        <v>300</v>
      </c>
      <c r="L51" s="11">
        <v>300</v>
      </c>
      <c r="M51" s="12">
        <v>200</v>
      </c>
    </row>
    <row r="52" spans="1:13" ht="15.75" thickBot="1">
      <c r="A52" s="13"/>
      <c r="B52" s="14" t="s">
        <v>141</v>
      </c>
      <c r="C52" s="15"/>
      <c r="D52" s="15"/>
      <c r="E52" s="16">
        <f>SUM($E$50:$E$51)</f>
        <v>1800</v>
      </c>
      <c r="F52" s="16">
        <f>SUM($F$50:$F$51)</f>
        <v>1800</v>
      </c>
      <c r="G52" s="16">
        <f>SUM($G$50:$G$51)</f>
        <v>300</v>
      </c>
      <c r="H52" s="16">
        <f>SUM($H$50:$H$51)</f>
        <v>0</v>
      </c>
      <c r="I52" s="16">
        <f>SUM($I$50:$I$51)</f>
        <v>0</v>
      </c>
      <c r="J52" s="16">
        <f>SUM($J$50:$J$51)</f>
        <v>300</v>
      </c>
      <c r="K52" s="16">
        <f>SUM($K$50:$K$51)</f>
        <v>300</v>
      </c>
      <c r="L52" s="16">
        <f>SUM($L$50:$L$51)</f>
        <v>300</v>
      </c>
      <c r="M52" s="16">
        <f>SUM($M$50:$M$51)</f>
        <v>1500</v>
      </c>
    </row>
    <row r="53" spans="1:13" ht="15.75" thickBot="1">
      <c r="A53" s="6" t="s">
        <v>142</v>
      </c>
      <c r="B53" s="7" t="s">
        <v>143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30">
      <c r="A54" s="5" t="s">
        <v>144</v>
      </c>
      <c r="B54" s="5" t="s">
        <v>145</v>
      </c>
      <c r="C54" s="5" t="s">
        <v>146</v>
      </c>
      <c r="D54" s="5" t="s">
        <v>147</v>
      </c>
      <c r="E54" s="8">
        <v>427000</v>
      </c>
      <c r="F54" s="8">
        <v>420000</v>
      </c>
      <c r="G54" s="8">
        <v>427000</v>
      </c>
      <c r="H54" s="8">
        <v>2097.57</v>
      </c>
      <c r="I54" s="8">
        <v>510.38</v>
      </c>
      <c r="J54" s="8">
        <v>424392.05</v>
      </c>
      <c r="K54" s="8">
        <v>426489.62</v>
      </c>
      <c r="L54" s="8">
        <v>424392.05</v>
      </c>
      <c r="M54" s="9">
        <v>510.38</v>
      </c>
    </row>
    <row r="55" spans="1:13" ht="30.75" thickBot="1">
      <c r="A55" s="10" t="s">
        <v>148</v>
      </c>
      <c r="B55" s="10" t="s">
        <v>149</v>
      </c>
      <c r="C55" s="10" t="s">
        <v>150</v>
      </c>
      <c r="D55" s="10" t="s">
        <v>149</v>
      </c>
      <c r="E55" s="11">
        <v>100</v>
      </c>
      <c r="F55" s="11">
        <v>100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>
        <v>100</v>
      </c>
    </row>
    <row r="56" spans="1:13" ht="15.75" thickBot="1">
      <c r="A56" s="13"/>
      <c r="B56" s="14" t="s">
        <v>151</v>
      </c>
      <c r="C56" s="15"/>
      <c r="D56" s="15"/>
      <c r="E56" s="16">
        <f>SUM($E$54:$E$55)</f>
        <v>427100</v>
      </c>
      <c r="F56" s="16">
        <f>SUM($F$54:$F$55)</f>
        <v>420100</v>
      </c>
      <c r="G56" s="16">
        <f>SUM($G$54:$G$55)</f>
        <v>427000</v>
      </c>
      <c r="H56" s="16">
        <f>SUM($H$54:$H$55)</f>
        <v>2097.57</v>
      </c>
      <c r="I56" s="16">
        <f>SUM($I$54:$I$55)</f>
        <v>510.38</v>
      </c>
      <c r="J56" s="16">
        <f>SUM($J$54:$J$55)</f>
        <v>424392.05</v>
      </c>
      <c r="K56" s="16">
        <f>SUM($K$54:$K$55)</f>
        <v>426489.62</v>
      </c>
      <c r="L56" s="16">
        <f>SUM($L$54:$L$55)</f>
        <v>424392.05</v>
      </c>
      <c r="M56" s="16">
        <f>SUM($M$54:$M$55)</f>
        <v>610.38</v>
      </c>
    </row>
    <row r="57" spans="1:13" ht="15.75" thickBot="1">
      <c r="A57" s="6" t="s">
        <v>152</v>
      </c>
      <c r="B57" s="7" t="s">
        <v>153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45.75" thickBot="1">
      <c r="A58" s="5" t="s">
        <v>154</v>
      </c>
      <c r="B58" s="5" t="s">
        <v>155</v>
      </c>
      <c r="C58" s="5" t="s">
        <v>156</v>
      </c>
      <c r="D58" s="5" t="s">
        <v>157</v>
      </c>
      <c r="E58" s="8">
        <v>1085000</v>
      </c>
      <c r="F58" s="8">
        <v>635000</v>
      </c>
      <c r="G58" s="8">
        <v>1085000</v>
      </c>
      <c r="H58" s="8">
        <v>0</v>
      </c>
      <c r="I58" s="8">
        <v>55963.11</v>
      </c>
      <c r="J58" s="8">
        <v>1029036.89</v>
      </c>
      <c r="K58" s="8">
        <v>1029036.89</v>
      </c>
      <c r="L58" s="8">
        <v>1029036.89</v>
      </c>
      <c r="M58" s="9">
        <v>55963.11</v>
      </c>
    </row>
    <row r="59" spans="1:13" ht="15.75" thickBot="1">
      <c r="A59" s="13"/>
      <c r="B59" s="14" t="s">
        <v>158</v>
      </c>
      <c r="C59" s="15"/>
      <c r="D59" s="15"/>
      <c r="E59" s="16">
        <f>SUM($E$58:$E$58)</f>
        <v>1085000</v>
      </c>
      <c r="F59" s="16">
        <f>SUM($F$58:$F$58)</f>
        <v>635000</v>
      </c>
      <c r="G59" s="16">
        <f>SUM($G$58:$G$58)</f>
        <v>1085000</v>
      </c>
      <c r="H59" s="16">
        <f>SUM($H$58:$H$58)</f>
        <v>0</v>
      </c>
      <c r="I59" s="16">
        <f>SUM($I$58:$I$58)</f>
        <v>55963.11</v>
      </c>
      <c r="J59" s="16">
        <f>SUM($J$58:$J$58)</f>
        <v>1029036.89</v>
      </c>
      <c r="K59" s="16">
        <f>SUM($K$58:$K$58)</f>
        <v>1029036.89</v>
      </c>
      <c r="L59" s="16">
        <f>SUM($L$58:$L$58)</f>
        <v>1029036.89</v>
      </c>
      <c r="M59" s="16">
        <f>SUM($M$58:$M$58)</f>
        <v>55963.11</v>
      </c>
    </row>
    <row r="60" spans="2:13" ht="15.75" thickBot="1">
      <c r="B60" s="14" t="s">
        <v>159</v>
      </c>
      <c r="C60" s="15"/>
      <c r="D60" s="15"/>
      <c r="E60" s="16">
        <f>(E40+E48+E52+E56+E59)</f>
        <v>1947098.3900000001</v>
      </c>
      <c r="F60" s="16">
        <f>(F40+F48+F52+F56+F59)</f>
        <v>1448259.9</v>
      </c>
      <c r="G60" s="16">
        <f>(G40+G48+G52+G56+G59)</f>
        <v>1929344.57</v>
      </c>
      <c r="H60" s="16">
        <f>(H40+H48+H52+H56+H59)</f>
        <v>43922.6</v>
      </c>
      <c r="I60" s="16">
        <f>(I40+I48+I52+I56+I59)</f>
        <v>96972.64</v>
      </c>
      <c r="J60" s="16">
        <f>(J40+J48+J52+J56+J59)</f>
        <v>1788449.33</v>
      </c>
      <c r="K60" s="16">
        <f>(K40+K48+K52+K56+K59)</f>
        <v>1832371.9300000002</v>
      </c>
      <c r="L60" s="16">
        <f>(L40+L48+L52+L56+L59)</f>
        <v>1788449.33</v>
      </c>
      <c r="M60" s="16">
        <f>(M40+M48+M52+M56+M59)</f>
        <v>114726.45999999999</v>
      </c>
    </row>
    <row r="61" spans="1:13" ht="15.75" thickBot="1">
      <c r="A61" s="4" t="s">
        <v>160</v>
      </c>
      <c r="B61" s="1" t="s">
        <v>161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thickBot="1">
      <c r="A62" s="6" t="s">
        <v>162</v>
      </c>
      <c r="B62" s="7" t="s">
        <v>163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">
      <c r="A63" s="5" t="s">
        <v>164</v>
      </c>
      <c r="B63" s="5" t="s">
        <v>165</v>
      </c>
      <c r="C63" s="5" t="s">
        <v>166</v>
      </c>
      <c r="D63" s="5" t="s">
        <v>167</v>
      </c>
      <c r="E63" s="8">
        <v>55500</v>
      </c>
      <c r="F63" s="8">
        <v>115000</v>
      </c>
      <c r="G63" s="8">
        <v>55053.79</v>
      </c>
      <c r="H63" s="8">
        <v>0</v>
      </c>
      <c r="I63" s="8">
        <v>54996.48</v>
      </c>
      <c r="J63" s="8">
        <v>57.31</v>
      </c>
      <c r="K63" s="8">
        <v>57.31</v>
      </c>
      <c r="L63" s="8">
        <v>57.31</v>
      </c>
      <c r="M63" s="9">
        <v>55442.69</v>
      </c>
    </row>
    <row r="64" spans="1:13" ht="30">
      <c r="A64" s="10" t="s">
        <v>168</v>
      </c>
      <c r="B64" s="10" t="s">
        <v>169</v>
      </c>
      <c r="C64" s="10" t="s">
        <v>170</v>
      </c>
      <c r="D64" s="10" t="s">
        <v>171</v>
      </c>
      <c r="E64" s="11">
        <v>130000</v>
      </c>
      <c r="F64" s="11">
        <v>90000</v>
      </c>
      <c r="G64" s="11">
        <v>130000</v>
      </c>
      <c r="H64" s="11">
        <v>16451.89</v>
      </c>
      <c r="I64" s="11">
        <v>2071.82</v>
      </c>
      <c r="J64" s="11">
        <v>111476.29</v>
      </c>
      <c r="K64" s="11">
        <v>127928.18</v>
      </c>
      <c r="L64" s="11">
        <v>111476.29</v>
      </c>
      <c r="M64" s="12">
        <v>2071.82</v>
      </c>
    </row>
    <row r="65" spans="1:13" ht="30">
      <c r="A65" s="10" t="s">
        <v>172</v>
      </c>
      <c r="B65" s="10" t="s">
        <v>173</v>
      </c>
      <c r="C65" s="10" t="s">
        <v>174</v>
      </c>
      <c r="D65" s="10" t="s">
        <v>173</v>
      </c>
      <c r="E65" s="11">
        <v>1000</v>
      </c>
      <c r="F65" s="11">
        <v>1000</v>
      </c>
      <c r="G65" s="11">
        <v>1000</v>
      </c>
      <c r="H65" s="11">
        <v>161.71</v>
      </c>
      <c r="I65" s="11">
        <v>46.46</v>
      </c>
      <c r="J65" s="11">
        <v>791.83</v>
      </c>
      <c r="K65" s="11">
        <v>953.54</v>
      </c>
      <c r="L65" s="11">
        <v>791.83</v>
      </c>
      <c r="M65" s="12">
        <v>46.46</v>
      </c>
    </row>
    <row r="66" spans="1:13" ht="15">
      <c r="A66" s="10" t="s">
        <v>175</v>
      </c>
      <c r="B66" s="10" t="s">
        <v>176</v>
      </c>
      <c r="C66" s="10" t="s">
        <v>177</v>
      </c>
      <c r="D66" s="10" t="s">
        <v>178</v>
      </c>
      <c r="E66" s="11">
        <v>15000</v>
      </c>
      <c r="F66" s="11">
        <v>15000</v>
      </c>
      <c r="G66" s="11">
        <v>15000</v>
      </c>
      <c r="H66" s="11">
        <v>1210.68</v>
      </c>
      <c r="I66" s="11">
        <v>589.68</v>
      </c>
      <c r="J66" s="11">
        <v>13199.64</v>
      </c>
      <c r="K66" s="11">
        <v>14410.32</v>
      </c>
      <c r="L66" s="11">
        <v>13199.64</v>
      </c>
      <c r="M66" s="12">
        <v>589.68</v>
      </c>
    </row>
    <row r="67" spans="1:13" ht="45">
      <c r="A67" s="10" t="s">
        <v>179</v>
      </c>
      <c r="B67" s="10" t="s">
        <v>180</v>
      </c>
      <c r="C67" s="10" t="s">
        <v>181</v>
      </c>
      <c r="D67" s="10" t="s">
        <v>182</v>
      </c>
      <c r="E67" s="11">
        <v>3000</v>
      </c>
      <c r="F67" s="11">
        <v>1000</v>
      </c>
      <c r="G67" s="11">
        <v>3000</v>
      </c>
      <c r="H67" s="11">
        <v>213.18</v>
      </c>
      <c r="I67" s="11">
        <v>411.73</v>
      </c>
      <c r="J67" s="11">
        <v>2375.09</v>
      </c>
      <c r="K67" s="11">
        <v>2588.27</v>
      </c>
      <c r="L67" s="11">
        <v>2375.09</v>
      </c>
      <c r="M67" s="12">
        <v>411.73</v>
      </c>
    </row>
    <row r="68" spans="1:13" ht="15">
      <c r="A68" s="10" t="s">
        <v>183</v>
      </c>
      <c r="B68" s="10" t="s">
        <v>184</v>
      </c>
      <c r="C68" s="10" t="s">
        <v>185</v>
      </c>
      <c r="D68" s="10" t="s">
        <v>184</v>
      </c>
      <c r="E68" s="11">
        <v>7000</v>
      </c>
      <c r="F68" s="11">
        <v>7000</v>
      </c>
      <c r="G68" s="11">
        <v>7000</v>
      </c>
      <c r="H68" s="11">
        <v>258.61</v>
      </c>
      <c r="I68" s="11">
        <v>3287.36</v>
      </c>
      <c r="J68" s="11">
        <v>3454.03</v>
      </c>
      <c r="K68" s="11">
        <v>3712.64</v>
      </c>
      <c r="L68" s="11">
        <v>3454.03</v>
      </c>
      <c r="M68" s="12">
        <v>3287.36</v>
      </c>
    </row>
    <row r="69" spans="1:13" ht="30.75" thickBot="1">
      <c r="A69" s="10" t="s">
        <v>186</v>
      </c>
      <c r="B69" s="10" t="s">
        <v>187</v>
      </c>
      <c r="C69" s="10" t="s">
        <v>188</v>
      </c>
      <c r="D69" s="10" t="s">
        <v>187</v>
      </c>
      <c r="E69" s="11">
        <v>1000</v>
      </c>
      <c r="F69" s="11">
        <v>1000</v>
      </c>
      <c r="G69" s="11">
        <v>1000</v>
      </c>
      <c r="H69" s="11">
        <v>10.08</v>
      </c>
      <c r="I69" s="11">
        <v>879.04</v>
      </c>
      <c r="J69" s="11">
        <v>110.88</v>
      </c>
      <c r="K69" s="11">
        <v>120.96</v>
      </c>
      <c r="L69" s="11">
        <v>110.88</v>
      </c>
      <c r="M69" s="12">
        <v>879.04</v>
      </c>
    </row>
    <row r="70" spans="1:13" ht="15.75" thickBot="1">
      <c r="A70" s="13"/>
      <c r="B70" s="14" t="s">
        <v>189</v>
      </c>
      <c r="C70" s="15"/>
      <c r="D70" s="15"/>
      <c r="E70" s="16">
        <f>SUM($E$63:$E$69)</f>
        <v>212500</v>
      </c>
      <c r="F70" s="16">
        <f>SUM($F$63:$F$69)</f>
        <v>230000</v>
      </c>
      <c r="G70" s="16">
        <f>SUM($G$63:$G$69)</f>
        <v>212053.79</v>
      </c>
      <c r="H70" s="16">
        <f>SUM($H$63:$H$69)</f>
        <v>18306.15</v>
      </c>
      <c r="I70" s="16">
        <f>SUM($I$63:$I$69)</f>
        <v>62282.57000000001</v>
      </c>
      <c r="J70" s="16">
        <f>SUM($J$63:$J$69)</f>
        <v>131465.07</v>
      </c>
      <c r="K70" s="16">
        <f>SUM($K$63:$K$69)</f>
        <v>149771.21999999997</v>
      </c>
      <c r="L70" s="16">
        <f>SUM($L$63:$L$69)</f>
        <v>131465.07</v>
      </c>
      <c r="M70" s="16">
        <f>SUM($M$63:$M$69)</f>
        <v>62728.780000000006</v>
      </c>
    </row>
    <row r="71" spans="2:13" ht="15.75" thickBot="1">
      <c r="B71" s="14" t="s">
        <v>190</v>
      </c>
      <c r="C71" s="15"/>
      <c r="D71" s="15"/>
      <c r="E71" s="16">
        <f>(E70)</f>
        <v>212500</v>
      </c>
      <c r="F71" s="16">
        <f>(F70)</f>
        <v>230000</v>
      </c>
      <c r="G71" s="16">
        <f>(G70)</f>
        <v>212053.79</v>
      </c>
      <c r="H71" s="16">
        <f>(H70)</f>
        <v>18306.15</v>
      </c>
      <c r="I71" s="16">
        <f>(I70)</f>
        <v>62282.57000000001</v>
      </c>
      <c r="J71" s="16">
        <f>(J70)</f>
        <v>131465.07</v>
      </c>
      <c r="K71" s="16">
        <f>(K70)</f>
        <v>149771.21999999997</v>
      </c>
      <c r="L71" s="16">
        <f>(L70)</f>
        <v>131465.07</v>
      </c>
      <c r="M71" s="16">
        <f>(M70)</f>
        <v>62728.780000000006</v>
      </c>
    </row>
    <row r="72" spans="1:13" ht="15.75" thickBot="1">
      <c r="A72" s="4" t="s">
        <v>191</v>
      </c>
      <c r="B72" s="1" t="s">
        <v>192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thickBot="1">
      <c r="A73" s="6" t="s">
        <v>193</v>
      </c>
      <c r="B73" s="7" t="s">
        <v>194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 thickBot="1">
      <c r="A74" s="5" t="s">
        <v>195</v>
      </c>
      <c r="B74" s="5" t="s">
        <v>196</v>
      </c>
      <c r="C74" s="5" t="s">
        <v>197</v>
      </c>
      <c r="D74" s="5" t="s">
        <v>196</v>
      </c>
      <c r="E74" s="8">
        <v>31500</v>
      </c>
      <c r="F74" s="8">
        <v>5000</v>
      </c>
      <c r="G74" s="8">
        <v>31500</v>
      </c>
      <c r="H74" s="8">
        <v>0</v>
      </c>
      <c r="I74" s="8">
        <v>0</v>
      </c>
      <c r="J74" s="8">
        <v>31500</v>
      </c>
      <c r="K74" s="8">
        <v>31500</v>
      </c>
      <c r="L74" s="8">
        <v>31500</v>
      </c>
      <c r="M74" s="9">
        <v>0</v>
      </c>
    </row>
    <row r="75" spans="1:13" ht="15.75" thickBot="1">
      <c r="A75" s="13"/>
      <c r="B75" s="14" t="s">
        <v>198</v>
      </c>
      <c r="C75" s="15"/>
      <c r="D75" s="15"/>
      <c r="E75" s="16">
        <f>SUM($E$74:$E$74)</f>
        <v>31500</v>
      </c>
      <c r="F75" s="16">
        <f>SUM($F$74:$F$74)</f>
        <v>5000</v>
      </c>
      <c r="G75" s="16">
        <f>SUM($G$74:$G$74)</f>
        <v>31500</v>
      </c>
      <c r="H75" s="16">
        <f>SUM($H$74:$H$74)</f>
        <v>0</v>
      </c>
      <c r="I75" s="16">
        <f>SUM($I$74:$I$74)</f>
        <v>0</v>
      </c>
      <c r="J75" s="16">
        <f>SUM($J$74:$J$74)</f>
        <v>31500</v>
      </c>
      <c r="K75" s="16">
        <f>SUM($K$74:$K$74)</f>
        <v>31500</v>
      </c>
      <c r="L75" s="16">
        <f>SUM($L$74:$L$74)</f>
        <v>31500</v>
      </c>
      <c r="M75" s="16">
        <f>SUM($M$74:$M$74)</f>
        <v>0</v>
      </c>
    </row>
    <row r="76" spans="1:13" ht="15.75" thickBot="1">
      <c r="A76" s="6" t="s">
        <v>199</v>
      </c>
      <c r="B76" s="7" t="s">
        <v>200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5" t="s">
        <v>201</v>
      </c>
      <c r="B77" s="5" t="s">
        <v>202</v>
      </c>
      <c r="C77" s="5" t="s">
        <v>203</v>
      </c>
      <c r="D77" s="5" t="s">
        <v>204</v>
      </c>
      <c r="E77" s="8">
        <v>1</v>
      </c>
      <c r="F77" s="8">
        <v>1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9">
        <v>1</v>
      </c>
    </row>
    <row r="78" spans="1:13" ht="45">
      <c r="A78" s="10" t="s">
        <v>205</v>
      </c>
      <c r="B78" s="10" t="s">
        <v>206</v>
      </c>
      <c r="C78" s="10" t="s">
        <v>207</v>
      </c>
      <c r="D78" s="10" t="s">
        <v>208</v>
      </c>
      <c r="E78" s="11">
        <v>500</v>
      </c>
      <c r="F78" s="11">
        <v>500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2">
        <v>500</v>
      </c>
    </row>
    <row r="79" spans="1:13" ht="45">
      <c r="A79" s="10" t="s">
        <v>209</v>
      </c>
      <c r="B79" s="10" t="s">
        <v>210</v>
      </c>
      <c r="C79" s="10" t="s">
        <v>211</v>
      </c>
      <c r="D79" s="10" t="s">
        <v>212</v>
      </c>
      <c r="E79" s="11">
        <v>7000</v>
      </c>
      <c r="F79" s="11">
        <v>0</v>
      </c>
      <c r="G79" s="11">
        <v>5735</v>
      </c>
      <c r="H79" s="11">
        <v>0</v>
      </c>
      <c r="I79" s="11">
        <v>5735</v>
      </c>
      <c r="J79" s="11">
        <v>0</v>
      </c>
      <c r="K79" s="11">
        <v>0</v>
      </c>
      <c r="L79" s="11">
        <v>0</v>
      </c>
      <c r="M79" s="12">
        <v>7000</v>
      </c>
    </row>
    <row r="80" spans="1:13" ht="30">
      <c r="A80" s="10" t="s">
        <v>213</v>
      </c>
      <c r="B80" s="10" t="s">
        <v>214</v>
      </c>
      <c r="C80" s="10" t="s">
        <v>215</v>
      </c>
      <c r="D80" s="10" t="s">
        <v>216</v>
      </c>
      <c r="E80" s="11">
        <v>148000</v>
      </c>
      <c r="F80" s="11">
        <v>125000</v>
      </c>
      <c r="G80" s="11">
        <v>148000</v>
      </c>
      <c r="H80" s="11">
        <v>0</v>
      </c>
      <c r="I80" s="11">
        <v>5877.74</v>
      </c>
      <c r="J80" s="11">
        <v>142122.26</v>
      </c>
      <c r="K80" s="11">
        <v>142122.26</v>
      </c>
      <c r="L80" s="11">
        <v>142122.26</v>
      </c>
      <c r="M80" s="12">
        <v>5877.74</v>
      </c>
    </row>
    <row r="81" spans="1:13" ht="30">
      <c r="A81" s="10" t="s">
        <v>217</v>
      </c>
      <c r="B81" s="10" t="s">
        <v>218</v>
      </c>
      <c r="C81" s="10" t="s">
        <v>219</v>
      </c>
      <c r="D81" s="10" t="s">
        <v>220</v>
      </c>
      <c r="E81" s="11">
        <v>30000</v>
      </c>
      <c r="F81" s="11">
        <v>30000</v>
      </c>
      <c r="G81" s="11">
        <v>30000</v>
      </c>
      <c r="H81" s="11">
        <v>6159.6</v>
      </c>
      <c r="I81" s="11">
        <v>4822.2</v>
      </c>
      <c r="J81" s="11">
        <v>19018.2</v>
      </c>
      <c r="K81" s="11">
        <v>25177.8</v>
      </c>
      <c r="L81" s="11">
        <v>19018.2</v>
      </c>
      <c r="M81" s="12">
        <v>4822.2</v>
      </c>
    </row>
    <row r="82" spans="1:13" ht="30">
      <c r="A82" s="10" t="s">
        <v>221</v>
      </c>
      <c r="B82" s="10" t="s">
        <v>222</v>
      </c>
      <c r="C82" s="10" t="s">
        <v>223</v>
      </c>
      <c r="D82" s="10" t="s">
        <v>222</v>
      </c>
      <c r="E82" s="11">
        <v>5000</v>
      </c>
      <c r="F82" s="11">
        <v>5000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2">
        <v>5000</v>
      </c>
    </row>
    <row r="83" spans="1:13" ht="45.75" thickBot="1">
      <c r="A83" s="10" t="s">
        <v>224</v>
      </c>
      <c r="B83" s="10" t="s">
        <v>225</v>
      </c>
      <c r="C83" s="10" t="s">
        <v>226</v>
      </c>
      <c r="D83" s="10" t="s">
        <v>225</v>
      </c>
      <c r="E83" s="11">
        <v>5000</v>
      </c>
      <c r="F83" s="11">
        <v>0</v>
      </c>
      <c r="G83" s="11">
        <v>5000</v>
      </c>
      <c r="H83" s="11">
        <v>0</v>
      </c>
      <c r="I83" s="11">
        <v>4476.75</v>
      </c>
      <c r="J83" s="11">
        <v>523.25</v>
      </c>
      <c r="K83" s="11">
        <v>523.25</v>
      </c>
      <c r="L83" s="11">
        <v>523.25</v>
      </c>
      <c r="M83" s="12">
        <v>4476.75</v>
      </c>
    </row>
    <row r="84" spans="1:13" ht="15.75" thickBot="1">
      <c r="A84" s="13"/>
      <c r="B84" s="14" t="s">
        <v>227</v>
      </c>
      <c r="C84" s="15"/>
      <c r="D84" s="15"/>
      <c r="E84" s="16">
        <f>SUM($E$77:$E$83)</f>
        <v>195501</v>
      </c>
      <c r="F84" s="16">
        <f>SUM($F$77:$F$83)</f>
        <v>160501</v>
      </c>
      <c r="G84" s="16">
        <f>SUM($G$77:$G$83)</f>
        <v>188735</v>
      </c>
      <c r="H84" s="16">
        <f>SUM($H$77:$H$83)</f>
        <v>6159.6</v>
      </c>
      <c r="I84" s="16">
        <f>SUM($I$77:$I$83)</f>
        <v>20911.69</v>
      </c>
      <c r="J84" s="16">
        <f>SUM($J$77:$J$83)</f>
        <v>161663.71000000002</v>
      </c>
      <c r="K84" s="16">
        <f>SUM($K$77:$K$83)</f>
        <v>167823.31</v>
      </c>
      <c r="L84" s="16">
        <f>SUM($L$77:$L$83)</f>
        <v>161663.71000000002</v>
      </c>
      <c r="M84" s="16">
        <f>SUM($M$77:$M$83)</f>
        <v>27677.69</v>
      </c>
    </row>
    <row r="85" spans="2:13" ht="15.75" thickBot="1">
      <c r="B85" s="14" t="s">
        <v>228</v>
      </c>
      <c r="C85" s="15"/>
      <c r="D85" s="15"/>
      <c r="E85" s="16">
        <f>(E75+E84)</f>
        <v>227001</v>
      </c>
      <c r="F85" s="16">
        <f>(F75+F84)</f>
        <v>165501</v>
      </c>
      <c r="G85" s="16">
        <f>(G75+G84)</f>
        <v>220235</v>
      </c>
      <c r="H85" s="16">
        <f>(H75+H84)</f>
        <v>6159.6</v>
      </c>
      <c r="I85" s="16">
        <f>(I75+I84)</f>
        <v>20911.69</v>
      </c>
      <c r="J85" s="16">
        <f>(J75+J84)</f>
        <v>193163.71000000002</v>
      </c>
      <c r="K85" s="16">
        <f>(K75+K84)</f>
        <v>199323.31</v>
      </c>
      <c r="L85" s="16">
        <f>(L75+L84)</f>
        <v>193163.71000000002</v>
      </c>
      <c r="M85" s="16">
        <f>(M75+M84)</f>
        <v>27677.69</v>
      </c>
    </row>
    <row r="86" spans="1:13" ht="15.75" thickBot="1">
      <c r="A86" s="4" t="s">
        <v>229</v>
      </c>
      <c r="B86" s="1" t="s">
        <v>230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 thickBot="1">
      <c r="A87" s="6" t="s">
        <v>231</v>
      </c>
      <c r="B87" s="7" t="s">
        <v>232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45">
      <c r="A88" s="5" t="s">
        <v>233</v>
      </c>
      <c r="B88" s="5" t="s">
        <v>234</v>
      </c>
      <c r="C88" s="5" t="s">
        <v>235</v>
      </c>
      <c r="D88" s="5" t="s">
        <v>236</v>
      </c>
      <c r="E88" s="8">
        <v>25000</v>
      </c>
      <c r="F88" s="8">
        <v>5000</v>
      </c>
      <c r="G88" s="8">
        <v>25000</v>
      </c>
      <c r="H88" s="8">
        <v>1270.6</v>
      </c>
      <c r="I88" s="8">
        <v>5043.64</v>
      </c>
      <c r="J88" s="8">
        <v>18685.76</v>
      </c>
      <c r="K88" s="8">
        <v>19956.36</v>
      </c>
      <c r="L88" s="8">
        <v>18685.76</v>
      </c>
      <c r="M88" s="9">
        <v>5043.64</v>
      </c>
    </row>
    <row r="89" spans="1:13" ht="30.75" thickBot="1">
      <c r="A89" s="10" t="s">
        <v>237</v>
      </c>
      <c r="B89" s="10" t="s">
        <v>238</v>
      </c>
      <c r="C89" s="10" t="s">
        <v>239</v>
      </c>
      <c r="D89" s="10" t="s">
        <v>240</v>
      </c>
      <c r="E89" s="11">
        <v>12000</v>
      </c>
      <c r="F89" s="11">
        <v>2000</v>
      </c>
      <c r="G89" s="11">
        <v>12000</v>
      </c>
      <c r="H89" s="11">
        <v>150.9</v>
      </c>
      <c r="I89" s="11">
        <v>10816.06</v>
      </c>
      <c r="J89" s="11">
        <v>1033.04</v>
      </c>
      <c r="K89" s="11">
        <v>1183.94</v>
      </c>
      <c r="L89" s="11">
        <v>1033.04</v>
      </c>
      <c r="M89" s="12">
        <v>10816.06</v>
      </c>
    </row>
    <row r="90" spans="1:13" ht="15.75" thickBot="1">
      <c r="A90" s="13"/>
      <c r="B90" s="14" t="s">
        <v>241</v>
      </c>
      <c r="C90" s="15"/>
      <c r="D90" s="15"/>
      <c r="E90" s="16">
        <f>SUM($E$88:$E$89)</f>
        <v>37000</v>
      </c>
      <c r="F90" s="16">
        <f>SUM($F$88:$F$89)</f>
        <v>7000</v>
      </c>
      <c r="G90" s="16">
        <f>SUM($G$88:$G$89)</f>
        <v>37000</v>
      </c>
      <c r="H90" s="16">
        <f>SUM($H$88:$H$89)</f>
        <v>1421.5</v>
      </c>
      <c r="I90" s="16">
        <f>SUM($I$88:$I$89)</f>
        <v>15859.7</v>
      </c>
      <c r="J90" s="16">
        <f>SUM($J$88:$J$89)</f>
        <v>19718.8</v>
      </c>
      <c r="K90" s="16">
        <f>SUM($K$88:$K$89)</f>
        <v>21140.3</v>
      </c>
      <c r="L90" s="16">
        <f>SUM($L$88:$L$89)</f>
        <v>19718.8</v>
      </c>
      <c r="M90" s="16">
        <f>SUM($M$88:$M$89)</f>
        <v>15859.7</v>
      </c>
    </row>
    <row r="91" spans="1:13" ht="15.75" thickBot="1">
      <c r="A91" s="6" t="s">
        <v>242</v>
      </c>
      <c r="B91" s="7" t="s">
        <v>243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45">
      <c r="A92" s="5" t="s">
        <v>244</v>
      </c>
      <c r="B92" s="5" t="s">
        <v>245</v>
      </c>
      <c r="C92" s="5" t="s">
        <v>246</v>
      </c>
      <c r="D92" s="5" t="s">
        <v>247</v>
      </c>
      <c r="E92" s="8">
        <v>50000</v>
      </c>
      <c r="F92" s="8">
        <v>50000</v>
      </c>
      <c r="G92" s="8">
        <v>49896</v>
      </c>
      <c r="H92" s="8">
        <v>23796.84</v>
      </c>
      <c r="I92" s="8">
        <v>13203.16</v>
      </c>
      <c r="J92" s="8">
        <v>12896</v>
      </c>
      <c r="K92" s="8">
        <v>36692.84</v>
      </c>
      <c r="L92" s="8">
        <v>12896</v>
      </c>
      <c r="M92" s="9">
        <v>13307.16</v>
      </c>
    </row>
    <row r="93" spans="1:13" ht="45">
      <c r="A93" s="10" t="s">
        <v>248</v>
      </c>
      <c r="B93" s="10" t="s">
        <v>249</v>
      </c>
      <c r="C93" s="10" t="s">
        <v>246</v>
      </c>
      <c r="D93" s="10" t="s">
        <v>247</v>
      </c>
      <c r="E93" s="11">
        <v>1000</v>
      </c>
      <c r="F93" s="11">
        <v>1000</v>
      </c>
      <c r="G93" s="11">
        <v>1000</v>
      </c>
      <c r="H93" s="11">
        <v>0</v>
      </c>
      <c r="I93" s="11">
        <v>157.3</v>
      </c>
      <c r="J93" s="11">
        <v>842.7</v>
      </c>
      <c r="K93" s="11">
        <v>842.7</v>
      </c>
      <c r="L93" s="11">
        <v>842.7</v>
      </c>
      <c r="M93" s="12">
        <v>157.3</v>
      </c>
    </row>
    <row r="94" spans="1:13" ht="45">
      <c r="A94" s="10" t="s">
        <v>250</v>
      </c>
      <c r="B94" s="10" t="s">
        <v>251</v>
      </c>
      <c r="C94" s="10" t="s">
        <v>252</v>
      </c>
      <c r="D94" s="10" t="s">
        <v>253</v>
      </c>
      <c r="E94" s="11">
        <v>1</v>
      </c>
      <c r="F94" s="11">
        <v>1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2">
        <v>1</v>
      </c>
    </row>
    <row r="95" spans="1:13" ht="45">
      <c r="A95" s="10" t="s">
        <v>254</v>
      </c>
      <c r="B95" s="10" t="s">
        <v>255</v>
      </c>
      <c r="C95" s="10" t="s">
        <v>256</v>
      </c>
      <c r="D95" s="10" t="s">
        <v>257</v>
      </c>
      <c r="E95" s="11">
        <v>1</v>
      </c>
      <c r="F95" s="11">
        <v>1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2">
        <v>1</v>
      </c>
    </row>
    <row r="96" spans="1:13" ht="45">
      <c r="A96" s="10" t="s">
        <v>258</v>
      </c>
      <c r="B96" s="10" t="s">
        <v>259</v>
      </c>
      <c r="C96" s="10" t="s">
        <v>246</v>
      </c>
      <c r="D96" s="10" t="s">
        <v>247</v>
      </c>
      <c r="E96" s="11">
        <v>60000</v>
      </c>
      <c r="F96" s="11">
        <v>60000</v>
      </c>
      <c r="G96" s="11">
        <v>60000</v>
      </c>
      <c r="H96" s="11">
        <v>18600</v>
      </c>
      <c r="I96" s="11">
        <v>36454.88</v>
      </c>
      <c r="J96" s="11">
        <v>4945.12</v>
      </c>
      <c r="K96" s="11">
        <v>23545.12</v>
      </c>
      <c r="L96" s="11">
        <v>4945.12</v>
      </c>
      <c r="M96" s="12">
        <v>36454.88</v>
      </c>
    </row>
    <row r="97" spans="1:13" ht="30">
      <c r="A97" s="10" t="s">
        <v>260</v>
      </c>
      <c r="B97" s="10" t="s">
        <v>261</v>
      </c>
      <c r="C97" s="10" t="s">
        <v>246</v>
      </c>
      <c r="D97" s="10" t="s">
        <v>247</v>
      </c>
      <c r="E97" s="11">
        <v>18600</v>
      </c>
      <c r="F97" s="11">
        <v>0</v>
      </c>
      <c r="G97" s="11">
        <v>18476</v>
      </c>
      <c r="H97" s="11">
        <v>0</v>
      </c>
      <c r="I97" s="11">
        <v>18476</v>
      </c>
      <c r="J97" s="11">
        <v>0</v>
      </c>
      <c r="K97" s="11">
        <v>0</v>
      </c>
      <c r="L97" s="11">
        <v>0</v>
      </c>
      <c r="M97" s="12">
        <v>18600</v>
      </c>
    </row>
    <row r="98" spans="1:13" ht="30">
      <c r="A98" s="10" t="s">
        <v>262</v>
      </c>
      <c r="B98" s="10" t="s">
        <v>263</v>
      </c>
      <c r="C98" s="10" t="s">
        <v>264</v>
      </c>
      <c r="D98" s="10" t="s">
        <v>265</v>
      </c>
      <c r="E98" s="11">
        <v>30000</v>
      </c>
      <c r="F98" s="11">
        <v>100000</v>
      </c>
      <c r="G98" s="11">
        <v>12244</v>
      </c>
      <c r="H98" s="11">
        <v>8411.59</v>
      </c>
      <c r="I98" s="11">
        <v>518.84</v>
      </c>
      <c r="J98" s="11">
        <v>3313.57</v>
      </c>
      <c r="K98" s="11">
        <v>11725.16</v>
      </c>
      <c r="L98" s="11">
        <v>3313.57</v>
      </c>
      <c r="M98" s="12">
        <v>18274.84</v>
      </c>
    </row>
    <row r="99" spans="1:13" ht="60">
      <c r="A99" s="10" t="s">
        <v>266</v>
      </c>
      <c r="B99" s="10" t="s">
        <v>267</v>
      </c>
      <c r="C99" s="10" t="s">
        <v>268</v>
      </c>
      <c r="D99" s="10" t="s">
        <v>269</v>
      </c>
      <c r="E99" s="11">
        <v>26800</v>
      </c>
      <c r="F99" s="11">
        <v>5000</v>
      </c>
      <c r="G99" s="11">
        <v>24181</v>
      </c>
      <c r="H99" s="11">
        <v>4676</v>
      </c>
      <c r="I99" s="11">
        <v>2739.14</v>
      </c>
      <c r="J99" s="11">
        <v>16765.86</v>
      </c>
      <c r="K99" s="11">
        <v>21441.86</v>
      </c>
      <c r="L99" s="11">
        <v>16765.86</v>
      </c>
      <c r="M99" s="12">
        <v>5358.14</v>
      </c>
    </row>
    <row r="100" spans="1:13" ht="45">
      <c r="A100" s="10" t="s">
        <v>270</v>
      </c>
      <c r="B100" s="10" t="s">
        <v>271</v>
      </c>
      <c r="C100" s="10" t="s">
        <v>268</v>
      </c>
      <c r="D100" s="10" t="s">
        <v>269</v>
      </c>
      <c r="E100" s="11">
        <v>1000</v>
      </c>
      <c r="F100" s="11">
        <v>1000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2">
        <v>1000</v>
      </c>
    </row>
    <row r="101" spans="1:13" ht="60">
      <c r="A101" s="10" t="s">
        <v>272</v>
      </c>
      <c r="B101" s="10" t="s">
        <v>273</v>
      </c>
      <c r="C101" s="10" t="s">
        <v>268</v>
      </c>
      <c r="D101" s="10" t="s">
        <v>269</v>
      </c>
      <c r="E101" s="11">
        <v>1000</v>
      </c>
      <c r="F101" s="11">
        <v>1000</v>
      </c>
      <c r="G101" s="11">
        <v>330</v>
      </c>
      <c r="H101" s="11">
        <v>0</v>
      </c>
      <c r="I101" s="11">
        <v>0</v>
      </c>
      <c r="J101" s="11">
        <v>330</v>
      </c>
      <c r="K101" s="11">
        <v>330</v>
      </c>
      <c r="L101" s="11">
        <v>330</v>
      </c>
      <c r="M101" s="12">
        <v>670</v>
      </c>
    </row>
    <row r="102" spans="1:13" ht="30">
      <c r="A102" s="10" t="s">
        <v>274</v>
      </c>
      <c r="B102" s="10" t="s">
        <v>275</v>
      </c>
      <c r="C102" s="10" t="s">
        <v>276</v>
      </c>
      <c r="D102" s="10" t="s">
        <v>275</v>
      </c>
      <c r="E102" s="11">
        <v>5000</v>
      </c>
      <c r="F102" s="11">
        <v>5000</v>
      </c>
      <c r="G102" s="11">
        <v>2500</v>
      </c>
      <c r="H102" s="11">
        <v>0</v>
      </c>
      <c r="I102" s="11">
        <v>2192</v>
      </c>
      <c r="J102" s="11">
        <v>308</v>
      </c>
      <c r="K102" s="11">
        <v>308</v>
      </c>
      <c r="L102" s="11">
        <v>308</v>
      </c>
      <c r="M102" s="12">
        <v>4692</v>
      </c>
    </row>
    <row r="103" spans="1:13" ht="30">
      <c r="A103" s="10" t="s">
        <v>277</v>
      </c>
      <c r="B103" s="10" t="s">
        <v>278</v>
      </c>
      <c r="C103" s="10" t="s">
        <v>276</v>
      </c>
      <c r="D103" s="10" t="s">
        <v>275</v>
      </c>
      <c r="E103" s="11">
        <v>1</v>
      </c>
      <c r="F103" s="11">
        <v>1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2">
        <v>1</v>
      </c>
    </row>
    <row r="104" spans="1:13" ht="30.75" thickBot="1">
      <c r="A104" s="10" t="s">
        <v>279</v>
      </c>
      <c r="B104" s="10" t="s">
        <v>280</v>
      </c>
      <c r="C104" s="10" t="s">
        <v>276</v>
      </c>
      <c r="D104" s="10" t="s">
        <v>275</v>
      </c>
      <c r="E104" s="11">
        <v>5000</v>
      </c>
      <c r="F104" s="11">
        <v>5000</v>
      </c>
      <c r="G104" s="11">
        <v>2590</v>
      </c>
      <c r="H104" s="11">
        <v>0</v>
      </c>
      <c r="I104" s="11">
        <v>0</v>
      </c>
      <c r="J104" s="11">
        <v>2590</v>
      </c>
      <c r="K104" s="11">
        <v>2590</v>
      </c>
      <c r="L104" s="11">
        <v>2590</v>
      </c>
      <c r="M104" s="12">
        <v>2410</v>
      </c>
    </row>
    <row r="105" spans="1:13" ht="15.75" thickBot="1">
      <c r="A105" s="13"/>
      <c r="B105" s="14" t="s">
        <v>281</v>
      </c>
      <c r="C105" s="15"/>
      <c r="D105" s="15"/>
      <c r="E105" s="16">
        <f>SUM($E$92:$E$104)</f>
        <v>198403</v>
      </c>
      <c r="F105" s="16">
        <f>SUM($F$92:$F$104)</f>
        <v>228003</v>
      </c>
      <c r="G105" s="16">
        <f>SUM($G$92:$G$104)</f>
        <v>171217</v>
      </c>
      <c r="H105" s="16">
        <f>SUM($H$92:$H$104)</f>
        <v>55484.42999999999</v>
      </c>
      <c r="I105" s="16">
        <f>SUM($I$92:$I$104)</f>
        <v>73741.31999999999</v>
      </c>
      <c r="J105" s="16">
        <f>SUM($J$92:$J$104)</f>
        <v>41991.25</v>
      </c>
      <c r="K105" s="16">
        <f>SUM($K$92:$K$104)</f>
        <v>97475.68</v>
      </c>
      <c r="L105" s="16">
        <f>SUM($L$92:$L$104)</f>
        <v>41991.25</v>
      </c>
      <c r="M105" s="16">
        <f>SUM($M$92:$M$104)</f>
        <v>100927.31999999999</v>
      </c>
    </row>
    <row r="106" spans="1:13" ht="15.75" thickBot="1">
      <c r="A106" s="6" t="s">
        <v>282</v>
      </c>
      <c r="B106" s="7" t="s">
        <v>283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60">
      <c r="A107" s="5" t="s">
        <v>284</v>
      </c>
      <c r="B107" s="5" t="s">
        <v>285</v>
      </c>
      <c r="C107" s="5" t="s">
        <v>286</v>
      </c>
      <c r="D107" s="5" t="s">
        <v>287</v>
      </c>
      <c r="E107" s="8">
        <v>65000</v>
      </c>
      <c r="F107" s="8">
        <v>25000</v>
      </c>
      <c r="G107" s="8">
        <v>51481.6</v>
      </c>
      <c r="H107" s="8">
        <v>20993.17</v>
      </c>
      <c r="I107" s="8">
        <v>3476.63</v>
      </c>
      <c r="J107" s="8">
        <v>23973.8</v>
      </c>
      <c r="K107" s="8">
        <v>48004.97</v>
      </c>
      <c r="L107" s="8">
        <v>23973.8</v>
      </c>
      <c r="M107" s="9">
        <v>16995.03</v>
      </c>
    </row>
    <row r="108" spans="1:13" ht="45">
      <c r="A108" s="10" t="s">
        <v>288</v>
      </c>
      <c r="B108" s="10" t="s">
        <v>289</v>
      </c>
      <c r="C108" s="10" t="s">
        <v>290</v>
      </c>
      <c r="D108" s="10" t="s">
        <v>291</v>
      </c>
      <c r="E108" s="11">
        <v>1500</v>
      </c>
      <c r="F108" s="11">
        <v>500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2">
        <v>1500</v>
      </c>
    </row>
    <row r="109" spans="1:13" ht="60">
      <c r="A109" s="10" t="s">
        <v>292</v>
      </c>
      <c r="B109" s="10" t="s">
        <v>293</v>
      </c>
      <c r="C109" s="10" t="s">
        <v>294</v>
      </c>
      <c r="D109" s="10" t="s">
        <v>295</v>
      </c>
      <c r="E109" s="11">
        <v>50000</v>
      </c>
      <c r="F109" s="11">
        <v>50000</v>
      </c>
      <c r="G109" s="11">
        <v>21540.32</v>
      </c>
      <c r="H109" s="11">
        <v>3882.49</v>
      </c>
      <c r="I109" s="11">
        <v>8447.08</v>
      </c>
      <c r="J109" s="11">
        <v>9210.75</v>
      </c>
      <c r="K109" s="11">
        <v>13093.24</v>
      </c>
      <c r="L109" s="11">
        <v>9210.75</v>
      </c>
      <c r="M109" s="12">
        <v>36906.76</v>
      </c>
    </row>
    <row r="110" spans="1:13" ht="30">
      <c r="A110" s="10" t="s">
        <v>296</v>
      </c>
      <c r="B110" s="10" t="s">
        <v>297</v>
      </c>
      <c r="C110" s="10" t="s">
        <v>294</v>
      </c>
      <c r="D110" s="10" t="s">
        <v>295</v>
      </c>
      <c r="E110" s="11">
        <v>5500</v>
      </c>
      <c r="F110" s="11">
        <v>500</v>
      </c>
      <c r="G110" s="11">
        <v>4500</v>
      </c>
      <c r="H110" s="11">
        <v>2300</v>
      </c>
      <c r="I110" s="11">
        <v>0</v>
      </c>
      <c r="J110" s="11">
        <v>2200</v>
      </c>
      <c r="K110" s="11">
        <v>4500</v>
      </c>
      <c r="L110" s="11">
        <v>2200</v>
      </c>
      <c r="M110" s="12">
        <v>1000</v>
      </c>
    </row>
    <row r="111" spans="1:13" ht="30">
      <c r="A111" s="10" t="s">
        <v>298</v>
      </c>
      <c r="B111" s="10" t="s">
        <v>299</v>
      </c>
      <c r="C111" s="10" t="s">
        <v>294</v>
      </c>
      <c r="D111" s="10" t="s">
        <v>295</v>
      </c>
      <c r="E111" s="11">
        <v>500</v>
      </c>
      <c r="F111" s="11">
        <v>500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2">
        <v>500</v>
      </c>
    </row>
    <row r="112" spans="1:13" ht="45">
      <c r="A112" s="10" t="s">
        <v>300</v>
      </c>
      <c r="B112" s="10" t="s">
        <v>301</v>
      </c>
      <c r="C112" s="10" t="s">
        <v>294</v>
      </c>
      <c r="D112" s="10" t="s">
        <v>295</v>
      </c>
      <c r="E112" s="11">
        <v>15000</v>
      </c>
      <c r="F112" s="11">
        <v>15000</v>
      </c>
      <c r="G112" s="11">
        <v>7170</v>
      </c>
      <c r="H112" s="11">
        <v>4368</v>
      </c>
      <c r="I112" s="11">
        <v>1214.34</v>
      </c>
      <c r="J112" s="11">
        <v>1587.66</v>
      </c>
      <c r="K112" s="11">
        <v>5955.66</v>
      </c>
      <c r="L112" s="11">
        <v>1587.66</v>
      </c>
      <c r="M112" s="12">
        <v>9044.34</v>
      </c>
    </row>
    <row r="113" spans="1:13" ht="45">
      <c r="A113" s="10" t="s">
        <v>302</v>
      </c>
      <c r="B113" s="10" t="s">
        <v>303</v>
      </c>
      <c r="C113" s="10" t="s">
        <v>294</v>
      </c>
      <c r="D113" s="10" t="s">
        <v>295</v>
      </c>
      <c r="E113" s="11">
        <v>31000</v>
      </c>
      <c r="F113" s="11">
        <v>500</v>
      </c>
      <c r="G113" s="11">
        <v>15197.37</v>
      </c>
      <c r="H113" s="11">
        <v>7221.78</v>
      </c>
      <c r="I113" s="11">
        <v>2652.54</v>
      </c>
      <c r="J113" s="11">
        <v>5323.05</v>
      </c>
      <c r="K113" s="11">
        <v>12544.83</v>
      </c>
      <c r="L113" s="11">
        <v>5323.05</v>
      </c>
      <c r="M113" s="12">
        <v>18455.17</v>
      </c>
    </row>
    <row r="114" spans="1:13" ht="30">
      <c r="A114" s="10" t="s">
        <v>304</v>
      </c>
      <c r="B114" s="10" t="s">
        <v>305</v>
      </c>
      <c r="C114" s="10" t="s">
        <v>306</v>
      </c>
      <c r="D114" s="10" t="s">
        <v>305</v>
      </c>
      <c r="E114" s="11">
        <v>24000</v>
      </c>
      <c r="F114" s="11">
        <v>10000</v>
      </c>
      <c r="G114" s="11">
        <v>7278.8</v>
      </c>
      <c r="H114" s="11">
        <v>467.93</v>
      </c>
      <c r="I114" s="11">
        <v>3542.23</v>
      </c>
      <c r="J114" s="11">
        <v>3268.64</v>
      </c>
      <c r="K114" s="11">
        <v>3736.57</v>
      </c>
      <c r="L114" s="11">
        <v>3268.64</v>
      </c>
      <c r="M114" s="12">
        <v>20263.43</v>
      </c>
    </row>
    <row r="115" spans="1:13" ht="30">
      <c r="A115" s="10" t="s">
        <v>307</v>
      </c>
      <c r="B115" s="10" t="s">
        <v>308</v>
      </c>
      <c r="C115" s="10" t="s">
        <v>309</v>
      </c>
      <c r="D115" s="10" t="s">
        <v>310</v>
      </c>
      <c r="E115" s="11">
        <v>37680</v>
      </c>
      <c r="F115" s="11">
        <v>5000</v>
      </c>
      <c r="G115" s="11">
        <v>32907.26</v>
      </c>
      <c r="H115" s="11">
        <v>2947.24</v>
      </c>
      <c r="I115" s="11">
        <v>3280.58</v>
      </c>
      <c r="J115" s="11">
        <v>26679.44</v>
      </c>
      <c r="K115" s="11">
        <v>29626.68</v>
      </c>
      <c r="L115" s="11">
        <v>26679.44</v>
      </c>
      <c r="M115" s="12">
        <v>8053.32</v>
      </c>
    </row>
    <row r="116" spans="1:13" ht="30.75" thickBot="1">
      <c r="A116" s="10" t="s">
        <v>311</v>
      </c>
      <c r="B116" s="10" t="s">
        <v>312</v>
      </c>
      <c r="C116" s="10" t="s">
        <v>306</v>
      </c>
      <c r="D116" s="10" t="s">
        <v>305</v>
      </c>
      <c r="E116" s="11">
        <v>5000</v>
      </c>
      <c r="F116" s="11">
        <v>5000</v>
      </c>
      <c r="G116" s="11">
        <v>1000</v>
      </c>
      <c r="H116" s="11">
        <v>1000</v>
      </c>
      <c r="I116" s="11">
        <v>0</v>
      </c>
      <c r="J116" s="11">
        <v>0</v>
      </c>
      <c r="K116" s="11">
        <v>1000</v>
      </c>
      <c r="L116" s="11">
        <v>0</v>
      </c>
      <c r="M116" s="12">
        <v>4000</v>
      </c>
    </row>
    <row r="117" spans="1:13" ht="15.75" thickBot="1">
      <c r="A117" s="13"/>
      <c r="B117" s="14" t="s">
        <v>313</v>
      </c>
      <c r="C117" s="15"/>
      <c r="D117" s="15"/>
      <c r="E117" s="16">
        <f>SUM($E$107:$E$116)</f>
        <v>235180</v>
      </c>
      <c r="F117" s="16">
        <f>SUM($F$107:$F$116)</f>
        <v>112000</v>
      </c>
      <c r="G117" s="16">
        <f>SUM($G$107:$G$116)</f>
        <v>141075.35</v>
      </c>
      <c r="H117" s="16">
        <f>SUM($H$107:$H$116)</f>
        <v>43180.60999999999</v>
      </c>
      <c r="I117" s="16">
        <f>SUM($I$107:$I$116)</f>
        <v>22613.4</v>
      </c>
      <c r="J117" s="16">
        <f>SUM($J$107:$J$116)</f>
        <v>72243.34000000001</v>
      </c>
      <c r="K117" s="16">
        <f>SUM($K$107:$K$116)</f>
        <v>118461.95000000001</v>
      </c>
      <c r="L117" s="16">
        <f>SUM($L$107:$L$116)</f>
        <v>72243.34000000001</v>
      </c>
      <c r="M117" s="16">
        <f>SUM($M$107:$M$116)</f>
        <v>116718.05000000002</v>
      </c>
    </row>
    <row r="118" spans="1:13" ht="15.75" thickBot="1">
      <c r="A118" s="6" t="s">
        <v>314</v>
      </c>
      <c r="B118" s="7" t="s">
        <v>315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45">
      <c r="A119" s="5" t="s">
        <v>316</v>
      </c>
      <c r="B119" s="5" t="s">
        <v>317</v>
      </c>
      <c r="C119" s="5" t="s">
        <v>318</v>
      </c>
      <c r="D119" s="5" t="s">
        <v>319</v>
      </c>
      <c r="E119" s="8">
        <v>9192</v>
      </c>
      <c r="F119" s="8">
        <v>5000</v>
      </c>
      <c r="G119" s="8">
        <v>7542.8</v>
      </c>
      <c r="H119" s="8">
        <v>1220.8</v>
      </c>
      <c r="I119" s="8">
        <v>0</v>
      </c>
      <c r="J119" s="8">
        <v>6322</v>
      </c>
      <c r="K119" s="8">
        <v>7542.8</v>
      </c>
      <c r="L119" s="8">
        <v>6322</v>
      </c>
      <c r="M119" s="9">
        <v>1649.2</v>
      </c>
    </row>
    <row r="120" spans="1:13" ht="45">
      <c r="A120" s="10" t="s">
        <v>320</v>
      </c>
      <c r="B120" s="10" t="s">
        <v>321</v>
      </c>
      <c r="C120" s="10" t="s">
        <v>318</v>
      </c>
      <c r="D120" s="10" t="s">
        <v>319</v>
      </c>
      <c r="E120" s="11">
        <v>1000</v>
      </c>
      <c r="F120" s="11">
        <v>1000</v>
      </c>
      <c r="G120" s="11">
        <v>868</v>
      </c>
      <c r="H120" s="11">
        <v>0</v>
      </c>
      <c r="I120" s="11">
        <v>868</v>
      </c>
      <c r="J120" s="11">
        <v>0</v>
      </c>
      <c r="K120" s="11">
        <v>0</v>
      </c>
      <c r="L120" s="11">
        <v>0</v>
      </c>
      <c r="M120" s="12">
        <v>1000</v>
      </c>
    </row>
    <row r="121" spans="1:13" ht="15">
      <c r="A121" s="10" t="s">
        <v>322</v>
      </c>
      <c r="B121" s="10" t="s">
        <v>323</v>
      </c>
      <c r="C121" s="10" t="s">
        <v>324</v>
      </c>
      <c r="D121" s="10" t="s">
        <v>325</v>
      </c>
      <c r="E121" s="11">
        <v>3000</v>
      </c>
      <c r="F121" s="11">
        <v>2000</v>
      </c>
      <c r="G121" s="11">
        <v>1002.59</v>
      </c>
      <c r="H121" s="11">
        <v>0</v>
      </c>
      <c r="I121" s="11">
        <v>930.01</v>
      </c>
      <c r="J121" s="11">
        <v>72.58</v>
      </c>
      <c r="K121" s="11">
        <v>72.58</v>
      </c>
      <c r="L121" s="11">
        <v>72.58</v>
      </c>
      <c r="M121" s="12">
        <v>2927.42</v>
      </c>
    </row>
    <row r="122" spans="1:13" ht="15">
      <c r="A122" s="10" t="s">
        <v>326</v>
      </c>
      <c r="B122" s="10" t="s">
        <v>327</v>
      </c>
      <c r="C122" s="10" t="s">
        <v>328</v>
      </c>
      <c r="D122" s="10" t="s">
        <v>327</v>
      </c>
      <c r="E122" s="11">
        <v>1500</v>
      </c>
      <c r="F122" s="11">
        <v>1500</v>
      </c>
      <c r="G122" s="11">
        <v>400</v>
      </c>
      <c r="H122" s="11">
        <v>0</v>
      </c>
      <c r="I122" s="11">
        <v>3.2</v>
      </c>
      <c r="J122" s="11">
        <v>396.8</v>
      </c>
      <c r="K122" s="11">
        <v>396.8</v>
      </c>
      <c r="L122" s="11">
        <v>396.8</v>
      </c>
      <c r="M122" s="12">
        <v>1103.2</v>
      </c>
    </row>
    <row r="123" spans="1:13" ht="15">
      <c r="A123" s="10" t="s">
        <v>329</v>
      </c>
      <c r="B123" s="10" t="s">
        <v>330</v>
      </c>
      <c r="C123" s="10" t="s">
        <v>331</v>
      </c>
      <c r="D123" s="10" t="s">
        <v>332</v>
      </c>
      <c r="E123" s="11">
        <v>1</v>
      </c>
      <c r="F123" s="11">
        <v>1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2">
        <v>1</v>
      </c>
    </row>
    <row r="124" spans="1:13" ht="30">
      <c r="A124" s="10" t="s">
        <v>333</v>
      </c>
      <c r="B124" s="10" t="s">
        <v>334</v>
      </c>
      <c r="C124" s="10" t="s">
        <v>335</v>
      </c>
      <c r="D124" s="10" t="s">
        <v>334</v>
      </c>
      <c r="E124" s="11">
        <v>800</v>
      </c>
      <c r="F124" s="11">
        <v>1</v>
      </c>
      <c r="G124" s="11">
        <v>800</v>
      </c>
      <c r="H124" s="11">
        <v>0</v>
      </c>
      <c r="I124" s="11">
        <v>800</v>
      </c>
      <c r="J124" s="11">
        <v>0</v>
      </c>
      <c r="K124" s="11">
        <v>0</v>
      </c>
      <c r="L124" s="11">
        <v>0</v>
      </c>
      <c r="M124" s="12">
        <v>800</v>
      </c>
    </row>
    <row r="125" spans="1:13" ht="45">
      <c r="A125" s="10" t="s">
        <v>336</v>
      </c>
      <c r="B125" s="10" t="s">
        <v>337</v>
      </c>
      <c r="C125" s="10" t="s">
        <v>338</v>
      </c>
      <c r="D125" s="10" t="s">
        <v>339</v>
      </c>
      <c r="E125" s="11">
        <v>1700</v>
      </c>
      <c r="F125" s="11">
        <v>1700</v>
      </c>
      <c r="G125" s="11">
        <v>1700</v>
      </c>
      <c r="H125" s="11">
        <v>1700</v>
      </c>
      <c r="I125" s="11">
        <v>0</v>
      </c>
      <c r="J125" s="11">
        <v>0</v>
      </c>
      <c r="K125" s="11">
        <v>1700</v>
      </c>
      <c r="L125" s="11">
        <v>0</v>
      </c>
      <c r="M125" s="12">
        <v>0</v>
      </c>
    </row>
    <row r="126" spans="1:13" ht="15">
      <c r="A126" s="10" t="s">
        <v>340</v>
      </c>
      <c r="B126" s="10" t="s">
        <v>341</v>
      </c>
      <c r="C126" s="10" t="s">
        <v>342</v>
      </c>
      <c r="D126" s="10" t="s">
        <v>341</v>
      </c>
      <c r="E126" s="11">
        <v>1</v>
      </c>
      <c r="F126" s="11">
        <v>1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2">
        <v>1</v>
      </c>
    </row>
    <row r="127" spans="1:13" ht="45">
      <c r="A127" s="10" t="s">
        <v>343</v>
      </c>
      <c r="B127" s="10" t="s">
        <v>344</v>
      </c>
      <c r="C127" s="10" t="s">
        <v>345</v>
      </c>
      <c r="D127" s="10" t="s">
        <v>346</v>
      </c>
      <c r="E127" s="11">
        <v>1</v>
      </c>
      <c r="F127" s="11">
        <v>1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2">
        <v>1</v>
      </c>
    </row>
    <row r="128" spans="1:13" ht="15.75" thickBot="1">
      <c r="A128" s="10" t="s">
        <v>347</v>
      </c>
      <c r="B128" s="10" t="s">
        <v>348</v>
      </c>
      <c r="C128" s="10" t="s">
        <v>349</v>
      </c>
      <c r="D128" s="10" t="s">
        <v>348</v>
      </c>
      <c r="E128" s="11">
        <v>1750</v>
      </c>
      <c r="F128" s="11">
        <v>0</v>
      </c>
      <c r="G128" s="11">
        <v>1750</v>
      </c>
      <c r="H128" s="11">
        <v>0</v>
      </c>
      <c r="I128" s="11">
        <v>0</v>
      </c>
      <c r="J128" s="11">
        <v>1750</v>
      </c>
      <c r="K128" s="11">
        <v>1750</v>
      </c>
      <c r="L128" s="11">
        <v>1750</v>
      </c>
      <c r="M128" s="12">
        <v>0</v>
      </c>
    </row>
    <row r="129" spans="1:13" ht="15.75" thickBot="1">
      <c r="A129" s="13"/>
      <c r="B129" s="14" t="s">
        <v>350</v>
      </c>
      <c r="C129" s="15"/>
      <c r="D129" s="15"/>
      <c r="E129" s="16">
        <f>SUM($E$119:$E$128)</f>
        <v>18945</v>
      </c>
      <c r="F129" s="16">
        <f>SUM($F$119:$F$128)</f>
        <v>11204</v>
      </c>
      <c r="G129" s="16">
        <f>SUM($G$119:$G$128)</f>
        <v>14063.39</v>
      </c>
      <c r="H129" s="16">
        <f>SUM($H$119:$H$128)</f>
        <v>2920.8</v>
      </c>
      <c r="I129" s="16">
        <f>SUM($I$119:$I$128)</f>
        <v>2601.21</v>
      </c>
      <c r="J129" s="16">
        <f>SUM($J$119:$J$128)</f>
        <v>8541.380000000001</v>
      </c>
      <c r="K129" s="16">
        <f>SUM($K$119:$K$128)</f>
        <v>11462.18</v>
      </c>
      <c r="L129" s="16">
        <f>SUM($L$119:$L$128)</f>
        <v>8541.380000000001</v>
      </c>
      <c r="M129" s="16">
        <f>SUM($M$119:$M$128)</f>
        <v>7482.82</v>
      </c>
    </row>
    <row r="130" spans="1:13" ht="15.75" thickBot="1">
      <c r="A130" s="6" t="s">
        <v>351</v>
      </c>
      <c r="B130" s="7" t="s">
        <v>352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.75" thickBot="1">
      <c r="A131" s="5" t="s">
        <v>353</v>
      </c>
      <c r="B131" s="5" t="s">
        <v>354</v>
      </c>
      <c r="C131" s="5" t="s">
        <v>355</v>
      </c>
      <c r="D131" s="5" t="s">
        <v>356</v>
      </c>
      <c r="E131" s="8">
        <v>22000</v>
      </c>
      <c r="F131" s="8">
        <v>10000</v>
      </c>
      <c r="G131" s="8">
        <v>22000</v>
      </c>
      <c r="H131" s="8">
        <v>3225.24</v>
      </c>
      <c r="I131" s="8">
        <v>657.46</v>
      </c>
      <c r="J131" s="8">
        <v>18117.3</v>
      </c>
      <c r="K131" s="8">
        <v>21342.54</v>
      </c>
      <c r="L131" s="8">
        <v>18117.3</v>
      </c>
      <c r="M131" s="9">
        <v>657.46</v>
      </c>
    </row>
    <row r="132" spans="1:13" ht="15.75" thickBot="1">
      <c r="A132" s="13"/>
      <c r="B132" s="14" t="s">
        <v>357</v>
      </c>
      <c r="C132" s="15"/>
      <c r="D132" s="15"/>
      <c r="E132" s="16">
        <f>SUM($E$131:$E$131)</f>
        <v>22000</v>
      </c>
      <c r="F132" s="16">
        <f>SUM($F$131:$F$131)</f>
        <v>10000</v>
      </c>
      <c r="G132" s="16">
        <f>SUM($G$131:$G$131)</f>
        <v>22000</v>
      </c>
      <c r="H132" s="16">
        <f>SUM($H$131:$H$131)</f>
        <v>3225.24</v>
      </c>
      <c r="I132" s="16">
        <f>SUM($I$131:$I$131)</f>
        <v>657.46</v>
      </c>
      <c r="J132" s="16">
        <f>SUM($J$131:$J$131)</f>
        <v>18117.3</v>
      </c>
      <c r="K132" s="16">
        <f>SUM($K$131:$K$131)</f>
        <v>21342.54</v>
      </c>
      <c r="L132" s="16">
        <f>SUM($L$131:$L$131)</f>
        <v>18117.3</v>
      </c>
      <c r="M132" s="16">
        <f>SUM($M$131:$M$131)</f>
        <v>657.46</v>
      </c>
    </row>
    <row r="133" spans="1:13" ht="15.75" thickBot="1">
      <c r="A133" s="6" t="s">
        <v>358</v>
      </c>
      <c r="B133" s="7" t="s">
        <v>359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60">
      <c r="A134" s="5" t="s">
        <v>360</v>
      </c>
      <c r="B134" s="5" t="s">
        <v>361</v>
      </c>
      <c r="C134" s="5" t="s">
        <v>362</v>
      </c>
      <c r="D134" s="5" t="s">
        <v>363</v>
      </c>
      <c r="E134" s="8">
        <v>200000</v>
      </c>
      <c r="F134" s="8">
        <v>40037.76</v>
      </c>
      <c r="G134" s="8">
        <v>181377.22</v>
      </c>
      <c r="H134" s="8">
        <v>724.88</v>
      </c>
      <c r="I134" s="8">
        <v>160298.89</v>
      </c>
      <c r="J134" s="8">
        <v>20353.45</v>
      </c>
      <c r="K134" s="8">
        <v>21078.33</v>
      </c>
      <c r="L134" s="8">
        <v>20353.45</v>
      </c>
      <c r="M134" s="9">
        <v>178921.67</v>
      </c>
    </row>
    <row r="135" spans="1:13" ht="30">
      <c r="A135" s="10" t="s">
        <v>364</v>
      </c>
      <c r="B135" s="10" t="s">
        <v>365</v>
      </c>
      <c r="C135" s="10" t="s">
        <v>366</v>
      </c>
      <c r="D135" s="10" t="s">
        <v>367</v>
      </c>
      <c r="E135" s="11">
        <v>2500</v>
      </c>
      <c r="F135" s="11">
        <v>1500</v>
      </c>
      <c r="G135" s="11">
        <v>1302.64</v>
      </c>
      <c r="H135" s="11">
        <v>473.34</v>
      </c>
      <c r="I135" s="11">
        <v>781.66</v>
      </c>
      <c r="J135" s="11">
        <v>47.64</v>
      </c>
      <c r="K135" s="11">
        <v>520.98</v>
      </c>
      <c r="L135" s="11">
        <v>47.64</v>
      </c>
      <c r="M135" s="12">
        <v>1979.02</v>
      </c>
    </row>
    <row r="136" spans="1:13" ht="45">
      <c r="A136" s="10" t="s">
        <v>368</v>
      </c>
      <c r="B136" s="10" t="s">
        <v>369</v>
      </c>
      <c r="C136" s="10" t="s">
        <v>366</v>
      </c>
      <c r="D136" s="10" t="s">
        <v>367</v>
      </c>
      <c r="E136" s="11">
        <v>4000</v>
      </c>
      <c r="F136" s="11">
        <v>3000</v>
      </c>
      <c r="G136" s="11">
        <v>3000</v>
      </c>
      <c r="H136" s="11">
        <v>0</v>
      </c>
      <c r="I136" s="11">
        <v>192.52</v>
      </c>
      <c r="J136" s="11">
        <v>2807.48</v>
      </c>
      <c r="K136" s="11">
        <v>2807.48</v>
      </c>
      <c r="L136" s="11">
        <v>2807.48</v>
      </c>
      <c r="M136" s="12">
        <v>1192.52</v>
      </c>
    </row>
    <row r="137" spans="1:13" ht="60">
      <c r="A137" s="10" t="s">
        <v>370</v>
      </c>
      <c r="B137" s="10" t="s">
        <v>371</v>
      </c>
      <c r="C137" s="10" t="s">
        <v>372</v>
      </c>
      <c r="D137" s="10" t="s">
        <v>373</v>
      </c>
      <c r="E137" s="11">
        <v>10000</v>
      </c>
      <c r="F137" s="11">
        <v>10000</v>
      </c>
      <c r="G137" s="11">
        <v>3191.23</v>
      </c>
      <c r="H137" s="11">
        <v>0</v>
      </c>
      <c r="I137" s="11">
        <v>1223.94</v>
      </c>
      <c r="J137" s="11">
        <v>1967.29</v>
      </c>
      <c r="K137" s="11">
        <v>1967.29</v>
      </c>
      <c r="L137" s="11">
        <v>1967.29</v>
      </c>
      <c r="M137" s="12">
        <v>8032.71</v>
      </c>
    </row>
    <row r="138" spans="1:13" ht="30">
      <c r="A138" s="10" t="s">
        <v>374</v>
      </c>
      <c r="B138" s="10" t="s">
        <v>375</v>
      </c>
      <c r="C138" s="10" t="s">
        <v>372</v>
      </c>
      <c r="D138" s="10" t="s">
        <v>373</v>
      </c>
      <c r="E138" s="11">
        <v>8000</v>
      </c>
      <c r="F138" s="11">
        <v>8000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2">
        <v>8000</v>
      </c>
    </row>
    <row r="139" spans="1:13" ht="30">
      <c r="A139" s="10" t="s">
        <v>376</v>
      </c>
      <c r="B139" s="10" t="s">
        <v>377</v>
      </c>
      <c r="C139" s="10" t="s">
        <v>372</v>
      </c>
      <c r="D139" s="10" t="s">
        <v>373</v>
      </c>
      <c r="E139" s="11">
        <v>1000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2">
        <v>1000</v>
      </c>
    </row>
    <row r="140" spans="1:13" ht="30">
      <c r="A140" s="10" t="s">
        <v>378</v>
      </c>
      <c r="B140" s="10" t="s">
        <v>379</v>
      </c>
      <c r="C140" s="10" t="s">
        <v>380</v>
      </c>
      <c r="D140" s="10" t="s">
        <v>381</v>
      </c>
      <c r="E140" s="11">
        <v>17000</v>
      </c>
      <c r="F140" s="11">
        <v>10000</v>
      </c>
      <c r="G140" s="11">
        <v>16492</v>
      </c>
      <c r="H140" s="11">
        <v>0</v>
      </c>
      <c r="I140" s="11">
        <v>166.66</v>
      </c>
      <c r="J140" s="11">
        <v>16325.34</v>
      </c>
      <c r="K140" s="11">
        <v>16325.34</v>
      </c>
      <c r="L140" s="11">
        <v>16325.34</v>
      </c>
      <c r="M140" s="12">
        <v>674.66</v>
      </c>
    </row>
    <row r="141" spans="1:13" ht="30">
      <c r="A141" s="10" t="s">
        <v>382</v>
      </c>
      <c r="B141" s="10" t="s">
        <v>383</v>
      </c>
      <c r="C141" s="10" t="s">
        <v>380</v>
      </c>
      <c r="D141" s="10" t="s">
        <v>381</v>
      </c>
      <c r="E141" s="11">
        <v>1000</v>
      </c>
      <c r="F141" s="11">
        <v>1000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2">
        <v>1000</v>
      </c>
    </row>
    <row r="142" spans="1:13" ht="45">
      <c r="A142" s="10" t="s">
        <v>384</v>
      </c>
      <c r="B142" s="10" t="s">
        <v>385</v>
      </c>
      <c r="C142" s="10" t="s">
        <v>386</v>
      </c>
      <c r="D142" s="10" t="s">
        <v>387</v>
      </c>
      <c r="E142" s="11">
        <v>1000</v>
      </c>
      <c r="F142" s="11">
        <v>1000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2">
        <v>1000</v>
      </c>
    </row>
    <row r="143" spans="1:13" ht="75.75" thickBot="1">
      <c r="A143" s="10" t="s">
        <v>388</v>
      </c>
      <c r="B143" s="10" t="s">
        <v>389</v>
      </c>
      <c r="C143" s="10" t="s">
        <v>386</v>
      </c>
      <c r="D143" s="10" t="s">
        <v>387</v>
      </c>
      <c r="E143" s="11">
        <v>5000</v>
      </c>
      <c r="F143" s="11">
        <v>5000</v>
      </c>
      <c r="G143" s="11">
        <v>1000</v>
      </c>
      <c r="H143" s="11">
        <v>0</v>
      </c>
      <c r="I143" s="11">
        <v>980</v>
      </c>
      <c r="J143" s="11">
        <v>20</v>
      </c>
      <c r="K143" s="11">
        <v>20</v>
      </c>
      <c r="L143" s="11">
        <v>20</v>
      </c>
      <c r="M143" s="12">
        <v>4980</v>
      </c>
    </row>
    <row r="144" spans="1:13" ht="15.75" thickBot="1">
      <c r="A144" s="13"/>
      <c r="B144" s="14" t="s">
        <v>390</v>
      </c>
      <c r="C144" s="15"/>
      <c r="D144" s="15"/>
      <c r="E144" s="16">
        <f>SUM($E$134:$E$143)</f>
        <v>249500</v>
      </c>
      <c r="F144" s="16">
        <f>SUM($F$134:$F$143)</f>
        <v>79537.76000000001</v>
      </c>
      <c r="G144" s="16">
        <f>SUM($G$134:$G$143)</f>
        <v>206363.09000000003</v>
      </c>
      <c r="H144" s="16">
        <f>SUM($H$134:$H$143)</f>
        <v>1198.22</v>
      </c>
      <c r="I144" s="16">
        <f>SUM($I$134:$I$143)</f>
        <v>163643.67</v>
      </c>
      <c r="J144" s="16">
        <f>SUM($J$134:$J$143)</f>
        <v>41521.2</v>
      </c>
      <c r="K144" s="16">
        <f>SUM($K$134:$K$143)</f>
        <v>42719.42</v>
      </c>
      <c r="L144" s="16">
        <f>SUM($L$134:$L$143)</f>
        <v>41521.2</v>
      </c>
      <c r="M144" s="16">
        <f>SUM($M$134:$M$143)</f>
        <v>206780.58</v>
      </c>
    </row>
    <row r="145" spans="2:13" ht="15.75" thickBot="1">
      <c r="B145" s="14" t="s">
        <v>391</v>
      </c>
      <c r="C145" s="15"/>
      <c r="D145" s="15"/>
      <c r="E145" s="16">
        <f>(E90+E105+E117+E129+E132+E144)</f>
        <v>761028</v>
      </c>
      <c r="F145" s="16">
        <f>(F90+F105+F117+F129+F132+F144)</f>
        <v>447744.76</v>
      </c>
      <c r="G145" s="16">
        <f>(G90+G105+G117+G129+G132+G144)</f>
        <v>591718.8300000001</v>
      </c>
      <c r="H145" s="16">
        <f>(H90+H105+H117+H129+H132+H144)</f>
        <v>107430.79999999999</v>
      </c>
      <c r="I145" s="16">
        <f>(I90+I105+I117+I129+I132+I144)</f>
        <v>279116.76</v>
      </c>
      <c r="J145" s="16">
        <f>(J90+J105+J117+J129+J132+J144)</f>
        <v>202133.27000000002</v>
      </c>
      <c r="K145" s="16">
        <f>(K90+K105+K117+K129+K132+K144)</f>
        <v>312602.06999999995</v>
      </c>
      <c r="L145" s="16">
        <f>(L90+L105+L117+L129+L132+L144)</f>
        <v>202133.27000000002</v>
      </c>
      <c r="M145" s="16">
        <f>(M90+M105+M117+M129+M132+M144)</f>
        <v>448425.93</v>
      </c>
    </row>
    <row r="146" spans="1:13" ht="15.75" thickBot="1">
      <c r="A146" s="4" t="s">
        <v>392</v>
      </c>
      <c r="B146" s="1" t="s">
        <v>393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.75" thickBot="1">
      <c r="A147" s="6" t="s">
        <v>394</v>
      </c>
      <c r="B147" s="7" t="s">
        <v>395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">
      <c r="A148" s="5" t="s">
        <v>396</v>
      </c>
      <c r="B148" s="5" t="s">
        <v>397</v>
      </c>
      <c r="C148" s="5" t="s">
        <v>398</v>
      </c>
      <c r="D148" s="5" t="s">
        <v>399</v>
      </c>
      <c r="E148" s="8">
        <v>31500</v>
      </c>
      <c r="F148" s="8">
        <v>35000</v>
      </c>
      <c r="G148" s="8">
        <v>35000</v>
      </c>
      <c r="H148" s="8">
        <v>0</v>
      </c>
      <c r="I148" s="8">
        <v>3676.63</v>
      </c>
      <c r="J148" s="8">
        <v>31323.37</v>
      </c>
      <c r="K148" s="8">
        <v>31323.37</v>
      </c>
      <c r="L148" s="8">
        <v>31323.37</v>
      </c>
      <c r="M148" s="9">
        <v>176.63</v>
      </c>
    </row>
    <row r="149" spans="1:13" ht="45">
      <c r="A149" s="10" t="s">
        <v>400</v>
      </c>
      <c r="B149" s="10" t="s">
        <v>401</v>
      </c>
      <c r="C149" s="10" t="s">
        <v>402</v>
      </c>
      <c r="D149" s="10" t="s">
        <v>403</v>
      </c>
      <c r="E149" s="11">
        <v>155000</v>
      </c>
      <c r="F149" s="11">
        <v>164000</v>
      </c>
      <c r="G149" s="11">
        <v>164000</v>
      </c>
      <c r="H149" s="11">
        <v>0</v>
      </c>
      <c r="I149" s="11">
        <v>9336.04</v>
      </c>
      <c r="J149" s="11">
        <v>154663.96</v>
      </c>
      <c r="K149" s="11">
        <v>154663.96</v>
      </c>
      <c r="L149" s="11">
        <v>154663.96</v>
      </c>
      <c r="M149" s="12">
        <v>336.04</v>
      </c>
    </row>
    <row r="150" spans="1:13" ht="30">
      <c r="A150" s="10" t="s">
        <v>404</v>
      </c>
      <c r="B150" s="10" t="s">
        <v>405</v>
      </c>
      <c r="C150" s="10" t="s">
        <v>406</v>
      </c>
      <c r="D150" s="10" t="s">
        <v>407</v>
      </c>
      <c r="E150" s="11">
        <v>85000</v>
      </c>
      <c r="F150" s="11">
        <v>92000</v>
      </c>
      <c r="G150" s="11">
        <v>92000</v>
      </c>
      <c r="H150" s="11">
        <v>0</v>
      </c>
      <c r="I150" s="11">
        <v>7147</v>
      </c>
      <c r="J150" s="11">
        <v>84853</v>
      </c>
      <c r="K150" s="11">
        <v>84853</v>
      </c>
      <c r="L150" s="11">
        <v>84853</v>
      </c>
      <c r="M150" s="12">
        <v>147</v>
      </c>
    </row>
    <row r="151" spans="1:13" ht="30">
      <c r="A151" s="10" t="s">
        <v>408</v>
      </c>
      <c r="B151" s="10" t="s">
        <v>409</v>
      </c>
      <c r="C151" s="10" t="s">
        <v>410</v>
      </c>
      <c r="D151" s="10" t="s">
        <v>411</v>
      </c>
      <c r="E151" s="11">
        <v>70000</v>
      </c>
      <c r="F151" s="11">
        <v>75000</v>
      </c>
      <c r="G151" s="11">
        <v>75000</v>
      </c>
      <c r="H151" s="11">
        <v>0</v>
      </c>
      <c r="I151" s="11">
        <v>5011.36</v>
      </c>
      <c r="J151" s="11">
        <v>69988.64</v>
      </c>
      <c r="K151" s="11">
        <v>69988.64</v>
      </c>
      <c r="L151" s="11">
        <v>69988.64</v>
      </c>
      <c r="M151" s="12">
        <v>11.36</v>
      </c>
    </row>
    <row r="152" spans="1:13" ht="45">
      <c r="A152" s="10" t="s">
        <v>412</v>
      </c>
      <c r="B152" s="10" t="s">
        <v>413</v>
      </c>
      <c r="C152" s="10" t="s">
        <v>414</v>
      </c>
      <c r="D152" s="10" t="s">
        <v>415</v>
      </c>
      <c r="E152" s="11">
        <v>1</v>
      </c>
      <c r="F152" s="11">
        <v>1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2">
        <v>1</v>
      </c>
    </row>
    <row r="153" spans="1:13" ht="45">
      <c r="A153" s="10" t="s">
        <v>416</v>
      </c>
      <c r="B153" s="10" t="s">
        <v>417</v>
      </c>
      <c r="C153" s="10" t="s">
        <v>418</v>
      </c>
      <c r="D153" s="10" t="s">
        <v>419</v>
      </c>
      <c r="E153" s="11">
        <v>1100</v>
      </c>
      <c r="F153" s="11">
        <v>100</v>
      </c>
      <c r="G153" s="11">
        <v>1100</v>
      </c>
      <c r="H153" s="11">
        <v>0</v>
      </c>
      <c r="I153" s="11">
        <v>1052.01</v>
      </c>
      <c r="J153" s="11">
        <v>47.99</v>
      </c>
      <c r="K153" s="11">
        <v>47.99</v>
      </c>
      <c r="L153" s="11">
        <v>47.99</v>
      </c>
      <c r="M153" s="12">
        <v>1052.01</v>
      </c>
    </row>
    <row r="154" spans="1:13" ht="30">
      <c r="A154" s="10" t="s">
        <v>420</v>
      </c>
      <c r="B154" s="10" t="s">
        <v>421</v>
      </c>
      <c r="C154" s="10" t="s">
        <v>422</v>
      </c>
      <c r="D154" s="10" t="s">
        <v>421</v>
      </c>
      <c r="E154" s="11">
        <v>40000</v>
      </c>
      <c r="F154" s="11">
        <v>20000</v>
      </c>
      <c r="G154" s="11">
        <v>40000</v>
      </c>
      <c r="H154" s="11">
        <v>0</v>
      </c>
      <c r="I154" s="11">
        <v>12371.73</v>
      </c>
      <c r="J154" s="11">
        <v>27628.27</v>
      </c>
      <c r="K154" s="11">
        <v>27628.27</v>
      </c>
      <c r="L154" s="11">
        <v>27628.27</v>
      </c>
      <c r="M154" s="12">
        <v>12371.73</v>
      </c>
    </row>
    <row r="155" spans="1:13" ht="45">
      <c r="A155" s="10" t="s">
        <v>423</v>
      </c>
      <c r="B155" s="10" t="s">
        <v>424</v>
      </c>
      <c r="C155" s="10" t="s">
        <v>418</v>
      </c>
      <c r="D155" s="10" t="s">
        <v>419</v>
      </c>
      <c r="E155" s="11">
        <v>9100</v>
      </c>
      <c r="F155" s="11">
        <v>5600</v>
      </c>
      <c r="G155" s="11">
        <v>5600</v>
      </c>
      <c r="H155" s="11">
        <v>600.92</v>
      </c>
      <c r="I155" s="11">
        <v>1646.8</v>
      </c>
      <c r="J155" s="11">
        <v>3352.28</v>
      </c>
      <c r="K155" s="11">
        <v>3953.2</v>
      </c>
      <c r="L155" s="11">
        <v>3352.28</v>
      </c>
      <c r="M155" s="12">
        <v>5146.8</v>
      </c>
    </row>
    <row r="156" spans="1:13" ht="15">
      <c r="A156" s="10" t="s">
        <v>425</v>
      </c>
      <c r="B156" s="10" t="s">
        <v>426</v>
      </c>
      <c r="C156" s="10" t="s">
        <v>427</v>
      </c>
      <c r="D156" s="10" t="s">
        <v>426</v>
      </c>
      <c r="E156" s="11">
        <v>5000</v>
      </c>
      <c r="F156" s="11">
        <v>0</v>
      </c>
      <c r="G156" s="11">
        <v>5000</v>
      </c>
      <c r="H156" s="11">
        <v>0</v>
      </c>
      <c r="I156" s="11">
        <v>4500.76</v>
      </c>
      <c r="J156" s="11">
        <v>499.24</v>
      </c>
      <c r="K156" s="11">
        <v>499.24</v>
      </c>
      <c r="L156" s="11">
        <v>499.24</v>
      </c>
      <c r="M156" s="12">
        <v>4500.76</v>
      </c>
    </row>
    <row r="157" spans="1:13" ht="30">
      <c r="A157" s="10" t="s">
        <v>428</v>
      </c>
      <c r="B157" s="10" t="s">
        <v>429</v>
      </c>
      <c r="C157" s="10" t="s">
        <v>430</v>
      </c>
      <c r="D157" s="10" t="s">
        <v>431</v>
      </c>
      <c r="E157" s="11">
        <v>51530</v>
      </c>
      <c r="F157" s="11">
        <v>49000</v>
      </c>
      <c r="G157" s="11">
        <v>53000</v>
      </c>
      <c r="H157" s="11">
        <v>0</v>
      </c>
      <c r="I157" s="11">
        <v>1471.43</v>
      </c>
      <c r="J157" s="11">
        <v>51528.57</v>
      </c>
      <c r="K157" s="11">
        <v>51528.57</v>
      </c>
      <c r="L157" s="11">
        <v>51528.57</v>
      </c>
      <c r="M157" s="12">
        <v>1.43</v>
      </c>
    </row>
    <row r="158" spans="1:13" ht="30">
      <c r="A158" s="10" t="s">
        <v>432</v>
      </c>
      <c r="B158" s="10" t="s">
        <v>433</v>
      </c>
      <c r="C158" s="10" t="s">
        <v>434</v>
      </c>
      <c r="D158" s="10" t="s">
        <v>435</v>
      </c>
      <c r="E158" s="11">
        <v>139440</v>
      </c>
      <c r="F158" s="11">
        <v>130500</v>
      </c>
      <c r="G158" s="11">
        <v>140000</v>
      </c>
      <c r="H158" s="11">
        <v>0</v>
      </c>
      <c r="I158" s="11">
        <v>560.56</v>
      </c>
      <c r="J158" s="11">
        <v>139439.44</v>
      </c>
      <c r="K158" s="11">
        <v>139439.44</v>
      </c>
      <c r="L158" s="11">
        <v>139439.44</v>
      </c>
      <c r="M158" s="12">
        <v>0.56</v>
      </c>
    </row>
    <row r="159" spans="1:13" ht="30">
      <c r="A159" s="10" t="s">
        <v>436</v>
      </c>
      <c r="B159" s="10" t="s">
        <v>437</v>
      </c>
      <c r="C159" s="10" t="s">
        <v>438</v>
      </c>
      <c r="D159" s="10" t="s">
        <v>439</v>
      </c>
      <c r="E159" s="11">
        <v>117728</v>
      </c>
      <c r="F159" s="11">
        <v>110500</v>
      </c>
      <c r="G159" s="11">
        <v>120000</v>
      </c>
      <c r="H159" s="11">
        <v>0</v>
      </c>
      <c r="I159" s="11">
        <v>2272.41</v>
      </c>
      <c r="J159" s="11">
        <v>117727.59</v>
      </c>
      <c r="K159" s="11">
        <v>117727.59</v>
      </c>
      <c r="L159" s="11">
        <v>117727.59</v>
      </c>
      <c r="M159" s="12">
        <v>0.41</v>
      </c>
    </row>
    <row r="160" spans="1:13" ht="30">
      <c r="A160" s="10" t="s">
        <v>440</v>
      </c>
      <c r="B160" s="10" t="s">
        <v>441</v>
      </c>
      <c r="C160" s="10" t="s">
        <v>442</v>
      </c>
      <c r="D160" s="10" t="s">
        <v>442</v>
      </c>
      <c r="E160" s="11">
        <v>80536</v>
      </c>
      <c r="F160" s="11">
        <v>76100</v>
      </c>
      <c r="G160" s="11">
        <v>82000</v>
      </c>
      <c r="H160" s="11">
        <v>0</v>
      </c>
      <c r="I160" s="11">
        <v>1464.27</v>
      </c>
      <c r="J160" s="11">
        <v>80535.73</v>
      </c>
      <c r="K160" s="11">
        <v>80535.73</v>
      </c>
      <c r="L160" s="11">
        <v>80535.73</v>
      </c>
      <c r="M160" s="12">
        <v>0.27</v>
      </c>
    </row>
    <row r="161" spans="1:13" ht="45.75" thickBot="1">
      <c r="A161" s="10" t="s">
        <v>443</v>
      </c>
      <c r="B161" s="10" t="s">
        <v>444</v>
      </c>
      <c r="C161" s="10" t="s">
        <v>442</v>
      </c>
      <c r="D161" s="10" t="s">
        <v>442</v>
      </c>
      <c r="E161" s="11">
        <v>49889</v>
      </c>
      <c r="F161" s="11">
        <v>0</v>
      </c>
      <c r="G161" s="11">
        <v>49889</v>
      </c>
      <c r="H161" s="11">
        <v>49889</v>
      </c>
      <c r="I161" s="11">
        <v>0</v>
      </c>
      <c r="J161" s="11">
        <v>0</v>
      </c>
      <c r="K161" s="11">
        <v>49889</v>
      </c>
      <c r="L161" s="11">
        <v>0</v>
      </c>
      <c r="M161" s="12">
        <v>0</v>
      </c>
    </row>
    <row r="162" spans="1:13" ht="15.75" thickBot="1">
      <c r="A162" s="13"/>
      <c r="B162" s="14" t="s">
        <v>445</v>
      </c>
      <c r="C162" s="15"/>
      <c r="D162" s="15"/>
      <c r="E162" s="16">
        <f>SUM($E$148:$E$161)</f>
        <v>835824</v>
      </c>
      <c r="F162" s="16">
        <f>SUM($F$148:$F$161)</f>
        <v>757801</v>
      </c>
      <c r="G162" s="16">
        <f>SUM($G$148:$G$161)</f>
        <v>862589</v>
      </c>
      <c r="H162" s="16">
        <f>SUM($H$148:$H$161)</f>
        <v>50489.92</v>
      </c>
      <c r="I162" s="16">
        <f>SUM($I$148:$I$161)</f>
        <v>50511.00000000001</v>
      </c>
      <c r="J162" s="16">
        <f>SUM($J$148:$J$161)</f>
        <v>761588.08</v>
      </c>
      <c r="K162" s="16">
        <f>SUM($K$148:$K$161)</f>
        <v>812077.9999999999</v>
      </c>
      <c r="L162" s="16">
        <f>SUM($L$148:$L$161)</f>
        <v>761588.08</v>
      </c>
      <c r="M162" s="16">
        <f>SUM($M$148:$M$161)</f>
        <v>23746.000000000004</v>
      </c>
    </row>
    <row r="163" spans="1:13" ht="15.75" thickBot="1">
      <c r="A163" s="6" t="s">
        <v>446</v>
      </c>
      <c r="B163" s="7" t="s">
        <v>447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30">
      <c r="A164" s="5" t="s">
        <v>448</v>
      </c>
      <c r="B164" s="5" t="s">
        <v>449</v>
      </c>
      <c r="C164" s="5" t="s">
        <v>450</v>
      </c>
      <c r="D164" s="5" t="s">
        <v>451</v>
      </c>
      <c r="E164" s="8">
        <v>28100</v>
      </c>
      <c r="F164" s="8">
        <v>30000</v>
      </c>
      <c r="G164" s="8">
        <v>30000</v>
      </c>
      <c r="H164" s="8">
        <v>0</v>
      </c>
      <c r="I164" s="8">
        <v>1959.42</v>
      </c>
      <c r="J164" s="8">
        <v>28040.58</v>
      </c>
      <c r="K164" s="8">
        <v>28040.58</v>
      </c>
      <c r="L164" s="8">
        <v>28040.58</v>
      </c>
      <c r="M164" s="9">
        <v>59.42</v>
      </c>
    </row>
    <row r="165" spans="1:13" ht="30">
      <c r="A165" s="10" t="s">
        <v>452</v>
      </c>
      <c r="B165" s="10" t="s">
        <v>453</v>
      </c>
      <c r="C165" s="10" t="s">
        <v>450</v>
      </c>
      <c r="D165" s="10" t="s">
        <v>451</v>
      </c>
      <c r="E165" s="11">
        <v>224000</v>
      </c>
      <c r="F165" s="11">
        <v>240000</v>
      </c>
      <c r="G165" s="11">
        <v>245000</v>
      </c>
      <c r="H165" s="11">
        <v>0</v>
      </c>
      <c r="I165" s="11">
        <v>21387.31</v>
      </c>
      <c r="J165" s="11">
        <v>223612.69</v>
      </c>
      <c r="K165" s="11">
        <v>223612.69</v>
      </c>
      <c r="L165" s="11">
        <v>223612.69</v>
      </c>
      <c r="M165" s="12">
        <v>387.31</v>
      </c>
    </row>
    <row r="166" spans="1:13" ht="45">
      <c r="A166" s="10" t="s">
        <v>454</v>
      </c>
      <c r="B166" s="10" t="s">
        <v>455</v>
      </c>
      <c r="C166" s="10" t="s">
        <v>450</v>
      </c>
      <c r="D166" s="10" t="s">
        <v>451</v>
      </c>
      <c r="E166" s="11">
        <v>27000</v>
      </c>
      <c r="F166" s="11">
        <v>27000</v>
      </c>
      <c r="G166" s="11">
        <v>27000</v>
      </c>
      <c r="H166" s="11">
        <v>0</v>
      </c>
      <c r="I166" s="11">
        <v>17109.75</v>
      </c>
      <c r="J166" s="11">
        <v>9890.25</v>
      </c>
      <c r="K166" s="11">
        <v>9890.25</v>
      </c>
      <c r="L166" s="11">
        <v>9890.25</v>
      </c>
      <c r="M166" s="12">
        <v>17109.75</v>
      </c>
    </row>
    <row r="167" spans="1:13" ht="45">
      <c r="A167" s="10" t="s">
        <v>456</v>
      </c>
      <c r="B167" s="10" t="s">
        <v>457</v>
      </c>
      <c r="C167" s="10" t="s">
        <v>458</v>
      </c>
      <c r="D167" s="10" t="s">
        <v>459</v>
      </c>
      <c r="E167" s="11">
        <v>1000</v>
      </c>
      <c r="F167" s="11">
        <v>1000</v>
      </c>
      <c r="G167" s="11">
        <v>1000</v>
      </c>
      <c r="H167" s="11">
        <v>0</v>
      </c>
      <c r="I167" s="11">
        <v>466.18</v>
      </c>
      <c r="J167" s="11">
        <v>533.82</v>
      </c>
      <c r="K167" s="11">
        <v>533.82</v>
      </c>
      <c r="L167" s="11">
        <v>533.82</v>
      </c>
      <c r="M167" s="12">
        <v>466.18</v>
      </c>
    </row>
    <row r="168" spans="1:13" ht="30">
      <c r="A168" s="10" t="s">
        <v>460</v>
      </c>
      <c r="B168" s="10" t="s">
        <v>461</v>
      </c>
      <c r="C168" s="10" t="s">
        <v>462</v>
      </c>
      <c r="D168" s="10" t="s">
        <v>421</v>
      </c>
      <c r="E168" s="11">
        <v>6500</v>
      </c>
      <c r="F168" s="11">
        <v>6500</v>
      </c>
      <c r="G168" s="11">
        <v>6500</v>
      </c>
      <c r="H168" s="11">
        <v>0</v>
      </c>
      <c r="I168" s="11">
        <v>627.98</v>
      </c>
      <c r="J168" s="11">
        <v>5872.02</v>
      </c>
      <c r="K168" s="11">
        <v>5872.02</v>
      </c>
      <c r="L168" s="11">
        <v>5872.02</v>
      </c>
      <c r="M168" s="12">
        <v>627.98</v>
      </c>
    </row>
    <row r="169" spans="1:13" ht="45">
      <c r="A169" s="10" t="s">
        <v>463</v>
      </c>
      <c r="B169" s="10" t="s">
        <v>464</v>
      </c>
      <c r="C169" s="10" t="s">
        <v>458</v>
      </c>
      <c r="D169" s="10" t="s">
        <v>459</v>
      </c>
      <c r="E169" s="11">
        <v>100</v>
      </c>
      <c r="F169" s="11">
        <v>100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2">
        <v>100</v>
      </c>
    </row>
    <row r="170" spans="1:13" ht="15">
      <c r="A170" s="10" t="s">
        <v>465</v>
      </c>
      <c r="B170" s="10" t="s">
        <v>466</v>
      </c>
      <c r="C170" s="10" t="s">
        <v>442</v>
      </c>
      <c r="D170" s="10" t="s">
        <v>442</v>
      </c>
      <c r="E170" s="11">
        <v>32952</v>
      </c>
      <c r="F170" s="11">
        <v>31500</v>
      </c>
      <c r="G170" s="11">
        <v>34000</v>
      </c>
      <c r="H170" s="11">
        <v>0</v>
      </c>
      <c r="I170" s="11">
        <v>1048.92</v>
      </c>
      <c r="J170" s="11">
        <v>32951.08</v>
      </c>
      <c r="K170" s="11">
        <v>32951.08</v>
      </c>
      <c r="L170" s="11">
        <v>32951.08</v>
      </c>
      <c r="M170" s="12">
        <v>0.92</v>
      </c>
    </row>
    <row r="171" spans="1:13" ht="30">
      <c r="A171" s="10" t="s">
        <v>467</v>
      </c>
      <c r="B171" s="10" t="s">
        <v>468</v>
      </c>
      <c r="C171" s="10" t="s">
        <v>442</v>
      </c>
      <c r="D171" s="10" t="s">
        <v>442</v>
      </c>
      <c r="E171" s="11">
        <v>286948</v>
      </c>
      <c r="F171" s="11">
        <v>281000</v>
      </c>
      <c r="G171" s="11">
        <v>288000</v>
      </c>
      <c r="H171" s="11">
        <v>0</v>
      </c>
      <c r="I171" s="11">
        <v>1052.47</v>
      </c>
      <c r="J171" s="11">
        <v>286947.53</v>
      </c>
      <c r="K171" s="11">
        <v>286947.53</v>
      </c>
      <c r="L171" s="11">
        <v>286947.53</v>
      </c>
      <c r="M171" s="12">
        <v>0.47</v>
      </c>
    </row>
    <row r="172" spans="1:13" ht="45.75" thickBot="1">
      <c r="A172" s="10" t="s">
        <v>469</v>
      </c>
      <c r="B172" s="10" t="s">
        <v>470</v>
      </c>
      <c r="C172" s="10" t="s">
        <v>471</v>
      </c>
      <c r="D172" s="10" t="s">
        <v>472</v>
      </c>
      <c r="E172" s="11">
        <v>277000</v>
      </c>
      <c r="F172" s="11">
        <v>272000</v>
      </c>
      <c r="G172" s="11">
        <v>277000</v>
      </c>
      <c r="H172" s="11">
        <v>0</v>
      </c>
      <c r="I172" s="11">
        <v>2125.65</v>
      </c>
      <c r="J172" s="11">
        <v>274874.35</v>
      </c>
      <c r="K172" s="11">
        <v>274874.35</v>
      </c>
      <c r="L172" s="11">
        <v>274874.35</v>
      </c>
      <c r="M172" s="12">
        <v>2125.65</v>
      </c>
    </row>
    <row r="173" spans="1:13" ht="15.75" thickBot="1">
      <c r="A173" s="13"/>
      <c r="B173" s="14" t="s">
        <v>473</v>
      </c>
      <c r="C173" s="15"/>
      <c r="D173" s="15"/>
      <c r="E173" s="16">
        <f>SUM($E$164:$E$172)</f>
        <v>883600</v>
      </c>
      <c r="F173" s="16">
        <f>SUM($F$164:$F$172)</f>
        <v>889100</v>
      </c>
      <c r="G173" s="16">
        <f>SUM($G$164:$G$172)</f>
        <v>908500</v>
      </c>
      <c r="H173" s="16">
        <f>SUM($H$164:$H$172)</f>
        <v>0</v>
      </c>
      <c r="I173" s="16">
        <f>SUM($I$164:$I$172)</f>
        <v>45777.68000000001</v>
      </c>
      <c r="J173" s="16">
        <f>SUM($J$164:$J$172)</f>
        <v>862722.3200000001</v>
      </c>
      <c r="K173" s="16">
        <f>SUM($K$164:$K$172)</f>
        <v>862722.3200000001</v>
      </c>
      <c r="L173" s="16">
        <f>SUM($L$164:$L$172)</f>
        <v>862722.3200000001</v>
      </c>
      <c r="M173" s="16">
        <f>SUM($M$164:$M$172)</f>
        <v>20877.68</v>
      </c>
    </row>
    <row r="174" spans="2:13" ht="15.75" thickBot="1">
      <c r="B174" s="14" t="s">
        <v>474</v>
      </c>
      <c r="C174" s="15"/>
      <c r="D174" s="15"/>
      <c r="E174" s="16">
        <f>(E162+E173)</f>
        <v>1719424</v>
      </c>
      <c r="F174" s="16">
        <f>(F162+F173)</f>
        <v>1646901</v>
      </c>
      <c r="G174" s="16">
        <f>(G162+G173)</f>
        <v>1771089</v>
      </c>
      <c r="H174" s="16">
        <f>(H162+H173)</f>
        <v>50489.92</v>
      </c>
      <c r="I174" s="16">
        <f>(I162+I173)</f>
        <v>96288.68000000002</v>
      </c>
      <c r="J174" s="16">
        <f>(J162+J173)</f>
        <v>1624310.4</v>
      </c>
      <c r="K174" s="16">
        <f>(K162+K173)</f>
        <v>1674800.3199999998</v>
      </c>
      <c r="L174" s="16">
        <f>(L162+L173)</f>
        <v>1624310.4</v>
      </c>
      <c r="M174" s="16">
        <f>(M162+M173)</f>
        <v>44623.68000000001</v>
      </c>
    </row>
    <row r="175" spans="1:13" ht="15.75" thickBot="1">
      <c r="A175" s="4" t="s">
        <v>475</v>
      </c>
      <c r="B175" s="1" t="s">
        <v>476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.75" thickBot="1">
      <c r="A176" s="6" t="s">
        <v>477</v>
      </c>
      <c r="B176" s="7" t="s">
        <v>478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30">
      <c r="A177" s="5" t="s">
        <v>479</v>
      </c>
      <c r="B177" s="5" t="s">
        <v>480</v>
      </c>
      <c r="C177" s="5" t="s">
        <v>481</v>
      </c>
      <c r="D177" s="5" t="s">
        <v>482</v>
      </c>
      <c r="E177" s="8">
        <v>955120</v>
      </c>
      <c r="F177" s="8">
        <v>854620</v>
      </c>
      <c r="G177" s="8">
        <v>955120</v>
      </c>
      <c r="H177" s="8">
        <v>0</v>
      </c>
      <c r="I177" s="8">
        <v>382.77</v>
      </c>
      <c r="J177" s="8">
        <v>954737.23</v>
      </c>
      <c r="K177" s="8">
        <v>954737.23</v>
      </c>
      <c r="L177" s="8">
        <v>954737.23</v>
      </c>
      <c r="M177" s="9">
        <v>382.77</v>
      </c>
    </row>
    <row r="178" spans="1:13" ht="30">
      <c r="A178" s="10" t="s">
        <v>483</v>
      </c>
      <c r="B178" s="10" t="s">
        <v>484</v>
      </c>
      <c r="C178" s="10" t="s">
        <v>481</v>
      </c>
      <c r="D178" s="10" t="s">
        <v>482</v>
      </c>
      <c r="E178" s="11">
        <v>754120</v>
      </c>
      <c r="F178" s="11">
        <v>854620</v>
      </c>
      <c r="G178" s="11">
        <v>854620</v>
      </c>
      <c r="H178" s="11">
        <v>0</v>
      </c>
      <c r="I178" s="11">
        <v>109970.15</v>
      </c>
      <c r="J178" s="11">
        <v>744649.85</v>
      </c>
      <c r="K178" s="11">
        <v>744649.85</v>
      </c>
      <c r="L178" s="11">
        <v>744649.85</v>
      </c>
      <c r="M178" s="12">
        <v>9470.15</v>
      </c>
    </row>
    <row r="179" spans="1:13" ht="30">
      <c r="A179" s="10" t="s">
        <v>485</v>
      </c>
      <c r="B179" s="10" t="s">
        <v>486</v>
      </c>
      <c r="C179" s="10" t="s">
        <v>487</v>
      </c>
      <c r="D179" s="10" t="s">
        <v>488</v>
      </c>
      <c r="E179" s="11">
        <v>330000</v>
      </c>
      <c r="F179" s="11">
        <v>330000</v>
      </c>
      <c r="G179" s="11">
        <v>330000</v>
      </c>
      <c r="H179" s="11">
        <v>0</v>
      </c>
      <c r="I179" s="11">
        <v>0</v>
      </c>
      <c r="J179" s="11">
        <v>330000</v>
      </c>
      <c r="K179" s="11">
        <v>330000</v>
      </c>
      <c r="L179" s="11">
        <v>330000</v>
      </c>
      <c r="M179" s="12">
        <v>0</v>
      </c>
    </row>
    <row r="180" spans="1:13" ht="15">
      <c r="A180" s="10" t="s">
        <v>489</v>
      </c>
      <c r="B180" s="10" t="s">
        <v>490</v>
      </c>
      <c r="C180" s="10" t="s">
        <v>491</v>
      </c>
      <c r="D180" s="10" t="s">
        <v>490</v>
      </c>
      <c r="E180" s="11">
        <v>850000</v>
      </c>
      <c r="F180" s="11">
        <v>850000</v>
      </c>
      <c r="G180" s="11">
        <v>850000</v>
      </c>
      <c r="H180" s="11">
        <v>0</v>
      </c>
      <c r="I180" s="11">
        <v>0</v>
      </c>
      <c r="J180" s="11">
        <v>850000</v>
      </c>
      <c r="K180" s="11">
        <v>850000</v>
      </c>
      <c r="L180" s="11">
        <v>850000</v>
      </c>
      <c r="M180" s="12">
        <v>0</v>
      </c>
    </row>
    <row r="181" spans="1:13" ht="30">
      <c r="A181" s="10" t="s">
        <v>492</v>
      </c>
      <c r="B181" s="10" t="s">
        <v>493</v>
      </c>
      <c r="C181" s="10" t="s">
        <v>494</v>
      </c>
      <c r="D181" s="10" t="s">
        <v>493</v>
      </c>
      <c r="E181" s="11">
        <v>20000</v>
      </c>
      <c r="F181" s="11">
        <v>0</v>
      </c>
      <c r="G181" s="11">
        <v>20000</v>
      </c>
      <c r="H181" s="11">
        <v>1542</v>
      </c>
      <c r="I181" s="11">
        <v>3038</v>
      </c>
      <c r="J181" s="11">
        <v>15420</v>
      </c>
      <c r="K181" s="11">
        <v>16962</v>
      </c>
      <c r="L181" s="11">
        <v>15420</v>
      </c>
      <c r="M181" s="12">
        <v>3038</v>
      </c>
    </row>
    <row r="182" spans="1:13" ht="45.75" thickBot="1">
      <c r="A182" s="10" t="s">
        <v>495</v>
      </c>
      <c r="B182" s="10" t="s">
        <v>496</v>
      </c>
      <c r="C182" s="10" t="s">
        <v>497</v>
      </c>
      <c r="D182" s="10" t="s">
        <v>498</v>
      </c>
      <c r="E182" s="11">
        <v>5000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2">
        <v>5000</v>
      </c>
    </row>
    <row r="183" spans="1:13" ht="15.75" thickBot="1">
      <c r="A183" s="13"/>
      <c r="B183" s="14" t="s">
        <v>499</v>
      </c>
      <c r="C183" s="15"/>
      <c r="D183" s="15"/>
      <c r="E183" s="16">
        <f>SUM($E$177:$E$182)</f>
        <v>2914240</v>
      </c>
      <c r="F183" s="16">
        <f>SUM($F$177:$F$182)</f>
        <v>2889240</v>
      </c>
      <c r="G183" s="16">
        <f>SUM($G$177:$G$182)</f>
        <v>3009740</v>
      </c>
      <c r="H183" s="16">
        <f>SUM($H$177:$H$182)</f>
        <v>1542</v>
      </c>
      <c r="I183" s="16">
        <f>SUM($I$177:$I$182)</f>
        <v>113390.92</v>
      </c>
      <c r="J183" s="16">
        <f>SUM($J$177:$J$182)</f>
        <v>2894807.08</v>
      </c>
      <c r="K183" s="16">
        <f>SUM($K$177:$K$182)</f>
        <v>2896349.08</v>
      </c>
      <c r="L183" s="16">
        <f>SUM($L$177:$L$182)</f>
        <v>2894807.08</v>
      </c>
      <c r="M183" s="16">
        <f>SUM($M$177:$M$182)</f>
        <v>17890.92</v>
      </c>
    </row>
    <row r="184" spans="1:13" ht="15.75" thickBot="1">
      <c r="A184" s="6" t="s">
        <v>500</v>
      </c>
      <c r="B184" s="7" t="s">
        <v>501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30.75" thickBot="1">
      <c r="A185" s="5" t="s">
        <v>502</v>
      </c>
      <c r="B185" s="5" t="s">
        <v>503</v>
      </c>
      <c r="C185" s="5" t="s">
        <v>504</v>
      </c>
      <c r="D185" s="5" t="s">
        <v>503</v>
      </c>
      <c r="E185" s="8">
        <v>230000</v>
      </c>
      <c r="F185" s="8">
        <v>200000</v>
      </c>
      <c r="G185" s="8">
        <v>230000</v>
      </c>
      <c r="H185" s="8">
        <v>0</v>
      </c>
      <c r="I185" s="8">
        <v>60820.27</v>
      </c>
      <c r="J185" s="8">
        <v>169179.73</v>
      </c>
      <c r="K185" s="8">
        <v>169179.73</v>
      </c>
      <c r="L185" s="8">
        <v>169179.73</v>
      </c>
      <c r="M185" s="9">
        <v>60820.27</v>
      </c>
    </row>
    <row r="186" spans="1:13" ht="15.75" thickBot="1">
      <c r="A186" s="13"/>
      <c r="B186" s="14" t="s">
        <v>505</v>
      </c>
      <c r="C186" s="15"/>
      <c r="D186" s="15"/>
      <c r="E186" s="16">
        <f>SUM($E$185:$E$185)</f>
        <v>230000</v>
      </c>
      <c r="F186" s="16">
        <f>SUM($F$185:$F$185)</f>
        <v>200000</v>
      </c>
      <c r="G186" s="16">
        <f>SUM($G$185:$G$185)</f>
        <v>230000</v>
      </c>
      <c r="H186" s="16">
        <f>SUM($H$185:$H$185)</f>
        <v>0</v>
      </c>
      <c r="I186" s="16">
        <f>SUM($I$185:$I$185)</f>
        <v>60820.27</v>
      </c>
      <c r="J186" s="16">
        <f>SUM($J$185:$J$185)</f>
        <v>169179.73</v>
      </c>
      <c r="K186" s="16">
        <f>SUM($K$185:$K$185)</f>
        <v>169179.73</v>
      </c>
      <c r="L186" s="16">
        <f>SUM($L$185:$L$185)</f>
        <v>169179.73</v>
      </c>
      <c r="M186" s="16">
        <f>SUM($M$185:$M$185)</f>
        <v>60820.27</v>
      </c>
    </row>
    <row r="187" spans="1:13" ht="15.75" thickBot="1">
      <c r="A187" s="6" t="s">
        <v>506</v>
      </c>
      <c r="B187" s="7" t="s">
        <v>507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30">
      <c r="A188" s="5" t="s">
        <v>508</v>
      </c>
      <c r="B188" s="5" t="s">
        <v>509</v>
      </c>
      <c r="C188" s="5" t="s">
        <v>510</v>
      </c>
      <c r="D188" s="5" t="s">
        <v>509</v>
      </c>
      <c r="E188" s="8">
        <v>168000</v>
      </c>
      <c r="F188" s="8">
        <v>0</v>
      </c>
      <c r="G188" s="8">
        <v>168000</v>
      </c>
      <c r="H188" s="8">
        <v>0</v>
      </c>
      <c r="I188" s="8">
        <v>0</v>
      </c>
      <c r="J188" s="8">
        <v>168000</v>
      </c>
      <c r="K188" s="8">
        <v>168000</v>
      </c>
      <c r="L188" s="8">
        <v>168000</v>
      </c>
      <c r="M188" s="9">
        <v>0</v>
      </c>
    </row>
    <row r="189" spans="1:13" ht="30">
      <c r="A189" s="10" t="s">
        <v>511</v>
      </c>
      <c r="B189" s="10" t="s">
        <v>512</v>
      </c>
      <c r="C189" s="10" t="s">
        <v>513</v>
      </c>
      <c r="D189" s="10" t="s">
        <v>512</v>
      </c>
      <c r="E189" s="11">
        <v>15000</v>
      </c>
      <c r="F189" s="11">
        <v>0</v>
      </c>
      <c r="G189" s="11">
        <v>15000</v>
      </c>
      <c r="H189" s="11">
        <v>0</v>
      </c>
      <c r="I189" s="11">
        <v>0</v>
      </c>
      <c r="J189" s="11">
        <v>15000</v>
      </c>
      <c r="K189" s="11">
        <v>15000</v>
      </c>
      <c r="L189" s="11">
        <v>15000</v>
      </c>
      <c r="M189" s="12">
        <v>0</v>
      </c>
    </row>
    <row r="190" spans="1:13" ht="30">
      <c r="A190" s="10" t="s">
        <v>514</v>
      </c>
      <c r="B190" s="10" t="s">
        <v>515</v>
      </c>
      <c r="C190" s="10" t="s">
        <v>516</v>
      </c>
      <c r="D190" s="10" t="s">
        <v>515</v>
      </c>
      <c r="E190" s="11">
        <v>4000</v>
      </c>
      <c r="F190" s="11">
        <v>4000</v>
      </c>
      <c r="G190" s="11">
        <v>3854.88</v>
      </c>
      <c r="H190" s="11">
        <v>0</v>
      </c>
      <c r="I190" s="11">
        <v>0</v>
      </c>
      <c r="J190" s="11">
        <v>3854.88</v>
      </c>
      <c r="K190" s="11">
        <v>3854.88</v>
      </c>
      <c r="L190" s="11">
        <v>3854.88</v>
      </c>
      <c r="M190" s="12">
        <v>145.12</v>
      </c>
    </row>
    <row r="191" spans="1:13" ht="30">
      <c r="A191" s="10" t="s">
        <v>517</v>
      </c>
      <c r="B191" s="10" t="s">
        <v>518</v>
      </c>
      <c r="C191" s="10" t="s">
        <v>519</v>
      </c>
      <c r="D191" s="10" t="s">
        <v>520</v>
      </c>
      <c r="E191" s="11">
        <v>2500</v>
      </c>
      <c r="F191" s="11">
        <v>2500</v>
      </c>
      <c r="G191" s="11">
        <v>2000</v>
      </c>
      <c r="H191" s="11">
        <v>0</v>
      </c>
      <c r="I191" s="11">
        <v>2000</v>
      </c>
      <c r="J191" s="11">
        <v>0</v>
      </c>
      <c r="K191" s="11">
        <v>0</v>
      </c>
      <c r="L191" s="11">
        <v>0</v>
      </c>
      <c r="M191" s="12">
        <v>2500</v>
      </c>
    </row>
    <row r="192" spans="1:13" ht="45">
      <c r="A192" s="10" t="s">
        <v>521</v>
      </c>
      <c r="B192" s="10" t="s">
        <v>522</v>
      </c>
      <c r="C192" s="10" t="s">
        <v>523</v>
      </c>
      <c r="D192" s="10" t="s">
        <v>524</v>
      </c>
      <c r="E192" s="11">
        <v>30000</v>
      </c>
      <c r="F192" s="11">
        <v>0</v>
      </c>
      <c r="G192" s="11">
        <v>30000</v>
      </c>
      <c r="H192" s="11">
        <v>30000</v>
      </c>
      <c r="I192" s="11">
        <v>0</v>
      </c>
      <c r="J192" s="11">
        <v>0</v>
      </c>
      <c r="K192" s="11">
        <v>30000</v>
      </c>
      <c r="L192" s="11">
        <v>0</v>
      </c>
      <c r="M192" s="12">
        <v>0</v>
      </c>
    </row>
    <row r="193" spans="1:13" ht="45">
      <c r="A193" s="10" t="s">
        <v>525</v>
      </c>
      <c r="B193" s="10" t="s">
        <v>526</v>
      </c>
      <c r="C193" s="10" t="s">
        <v>527</v>
      </c>
      <c r="D193" s="10" t="s">
        <v>528</v>
      </c>
      <c r="E193" s="11">
        <v>6000</v>
      </c>
      <c r="F193" s="11">
        <v>0</v>
      </c>
      <c r="G193" s="11">
        <v>2500</v>
      </c>
      <c r="H193" s="11">
        <v>0</v>
      </c>
      <c r="I193" s="11">
        <v>0</v>
      </c>
      <c r="J193" s="11">
        <v>2500</v>
      </c>
      <c r="K193" s="11">
        <v>2500</v>
      </c>
      <c r="L193" s="11">
        <v>2500</v>
      </c>
      <c r="M193" s="12">
        <v>3500</v>
      </c>
    </row>
    <row r="194" spans="1:13" ht="45">
      <c r="A194" s="10" t="s">
        <v>529</v>
      </c>
      <c r="B194" s="10" t="s">
        <v>530</v>
      </c>
      <c r="C194" s="10" t="s">
        <v>527</v>
      </c>
      <c r="D194" s="10" t="s">
        <v>528</v>
      </c>
      <c r="E194" s="11">
        <v>0</v>
      </c>
      <c r="F194" s="11">
        <v>400000</v>
      </c>
      <c r="G194" s="11">
        <v>3000</v>
      </c>
      <c r="H194" s="11">
        <v>0</v>
      </c>
      <c r="I194" s="11">
        <v>3000</v>
      </c>
      <c r="J194" s="11">
        <v>0</v>
      </c>
      <c r="K194" s="11">
        <v>0</v>
      </c>
      <c r="L194" s="11">
        <v>0</v>
      </c>
      <c r="M194" s="12">
        <v>0</v>
      </c>
    </row>
    <row r="195" spans="1:13" ht="45">
      <c r="A195" s="10" t="s">
        <v>531</v>
      </c>
      <c r="B195" s="10" t="s">
        <v>532</v>
      </c>
      <c r="C195" s="10" t="s">
        <v>533</v>
      </c>
      <c r="D195" s="10" t="s">
        <v>534</v>
      </c>
      <c r="E195" s="11">
        <v>0</v>
      </c>
      <c r="F195" s="11">
        <v>175600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2">
        <v>0</v>
      </c>
    </row>
    <row r="196" spans="1:13" ht="30">
      <c r="A196" s="10" t="s">
        <v>535</v>
      </c>
      <c r="B196" s="10" t="s">
        <v>536</v>
      </c>
      <c r="C196" s="10" t="s">
        <v>537</v>
      </c>
      <c r="D196" s="10" t="s">
        <v>536</v>
      </c>
      <c r="E196" s="11">
        <v>70000</v>
      </c>
      <c r="F196" s="11">
        <v>70000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2">
        <v>70000</v>
      </c>
    </row>
    <row r="197" spans="1:13" ht="60">
      <c r="A197" s="10" t="s">
        <v>538</v>
      </c>
      <c r="B197" s="10" t="s">
        <v>539</v>
      </c>
      <c r="C197" s="10" t="s">
        <v>540</v>
      </c>
      <c r="D197" s="10" t="s">
        <v>541</v>
      </c>
      <c r="E197" s="11">
        <v>7440</v>
      </c>
      <c r="F197" s="11">
        <v>0</v>
      </c>
      <c r="G197" s="11">
        <v>30000</v>
      </c>
      <c r="H197" s="11">
        <v>0</v>
      </c>
      <c r="I197" s="11">
        <v>30000</v>
      </c>
      <c r="J197" s="11">
        <v>0</v>
      </c>
      <c r="K197" s="11">
        <v>0</v>
      </c>
      <c r="L197" s="11">
        <v>0</v>
      </c>
      <c r="M197" s="12">
        <v>7440</v>
      </c>
    </row>
    <row r="198" spans="1:13" ht="105">
      <c r="A198" s="10" t="s">
        <v>542</v>
      </c>
      <c r="B198" s="10" t="s">
        <v>543</v>
      </c>
      <c r="C198" s="10" t="s">
        <v>544</v>
      </c>
      <c r="D198" s="10" t="s">
        <v>541</v>
      </c>
      <c r="E198" s="11">
        <v>4000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2">
        <v>4000</v>
      </c>
    </row>
    <row r="199" spans="1:13" ht="15">
      <c r="A199" s="10" t="s">
        <v>545</v>
      </c>
      <c r="B199" s="10" t="s">
        <v>546</v>
      </c>
      <c r="C199" s="10" t="s">
        <v>547</v>
      </c>
      <c r="D199" s="10" t="s">
        <v>548</v>
      </c>
      <c r="E199" s="11">
        <v>80000</v>
      </c>
      <c r="F199" s="11">
        <v>80000</v>
      </c>
      <c r="G199" s="11">
        <v>80000</v>
      </c>
      <c r="H199" s="11">
        <v>0</v>
      </c>
      <c r="I199" s="11">
        <v>80000</v>
      </c>
      <c r="J199" s="11">
        <v>0</v>
      </c>
      <c r="K199" s="11">
        <v>0</v>
      </c>
      <c r="L199" s="11">
        <v>0</v>
      </c>
      <c r="M199" s="12">
        <v>80000</v>
      </c>
    </row>
    <row r="200" spans="1:13" ht="15">
      <c r="A200" s="10" t="s">
        <v>549</v>
      </c>
      <c r="B200" s="10" t="s">
        <v>550</v>
      </c>
      <c r="C200" s="10" t="s">
        <v>551</v>
      </c>
      <c r="D200" s="10" t="s">
        <v>552</v>
      </c>
      <c r="E200" s="11">
        <v>400000</v>
      </c>
      <c r="F200" s="11">
        <v>400000</v>
      </c>
      <c r="G200" s="11">
        <v>400000</v>
      </c>
      <c r="H200" s="11">
        <v>0</v>
      </c>
      <c r="I200" s="11">
        <v>0</v>
      </c>
      <c r="J200" s="11">
        <v>400000</v>
      </c>
      <c r="K200" s="11">
        <v>400000</v>
      </c>
      <c r="L200" s="11">
        <v>400000</v>
      </c>
      <c r="M200" s="12">
        <v>0</v>
      </c>
    </row>
    <row r="201" spans="1:13" ht="30.75" thickBot="1">
      <c r="A201" s="10" t="s">
        <v>553</v>
      </c>
      <c r="B201" s="10" t="s">
        <v>554</v>
      </c>
      <c r="C201" s="10" t="s">
        <v>555</v>
      </c>
      <c r="D201" s="10" t="s">
        <v>556</v>
      </c>
      <c r="E201" s="11">
        <v>5869.4</v>
      </c>
      <c r="F201" s="11">
        <v>5869.4</v>
      </c>
      <c r="G201" s="11">
        <v>5869.4</v>
      </c>
      <c r="H201" s="11">
        <v>0</v>
      </c>
      <c r="I201" s="11">
        <v>0</v>
      </c>
      <c r="J201" s="11">
        <v>5869.4</v>
      </c>
      <c r="K201" s="11">
        <v>5869.4</v>
      </c>
      <c r="L201" s="11">
        <v>5869.4</v>
      </c>
      <c r="M201" s="12">
        <v>0</v>
      </c>
    </row>
    <row r="202" spans="1:13" ht="15.75" thickBot="1">
      <c r="A202" s="13"/>
      <c r="B202" s="14" t="s">
        <v>557</v>
      </c>
      <c r="C202" s="15"/>
      <c r="D202" s="15"/>
      <c r="E202" s="16">
        <f>SUM($E$188:$E$201)</f>
        <v>792809.4</v>
      </c>
      <c r="F202" s="16">
        <f>SUM($F$188:$F$201)</f>
        <v>1137969.4</v>
      </c>
      <c r="G202" s="16">
        <f>SUM($G$188:$G$201)</f>
        <v>740224.28</v>
      </c>
      <c r="H202" s="16">
        <f>SUM($H$188:$H$201)</f>
        <v>30000</v>
      </c>
      <c r="I202" s="16">
        <f>SUM($I$188:$I$201)</f>
        <v>115000</v>
      </c>
      <c r="J202" s="16">
        <f>SUM($J$188:$J$201)</f>
        <v>595224.28</v>
      </c>
      <c r="K202" s="16">
        <f>SUM($K$188:$K$201)</f>
        <v>625224.28</v>
      </c>
      <c r="L202" s="16">
        <f>SUM($L$188:$L$201)</f>
        <v>595224.28</v>
      </c>
      <c r="M202" s="16">
        <f>SUM($M$188:$M$201)</f>
        <v>167585.12</v>
      </c>
    </row>
    <row r="203" spans="2:13" ht="15.75" thickBot="1">
      <c r="B203" s="14" t="s">
        <v>558</v>
      </c>
      <c r="C203" s="15"/>
      <c r="D203" s="15"/>
      <c r="E203" s="16">
        <f>(E183+E186+E202)</f>
        <v>3937049.4</v>
      </c>
      <c r="F203" s="16">
        <f>(F183+F186+F202)</f>
        <v>4227209.4</v>
      </c>
      <c r="G203" s="16">
        <f>(G183+G186+G202)</f>
        <v>3979964.2800000003</v>
      </c>
      <c r="H203" s="16">
        <f>(H183+H186+H202)</f>
        <v>31542</v>
      </c>
      <c r="I203" s="16">
        <f>(I183+I186+I202)</f>
        <v>289211.19</v>
      </c>
      <c r="J203" s="16">
        <f>(J183+J186+J202)</f>
        <v>3659211.09</v>
      </c>
      <c r="K203" s="16">
        <f>(K183+K186+K202)</f>
        <v>3690753.09</v>
      </c>
      <c r="L203" s="16">
        <f>(L183+L186+L202)</f>
        <v>3659211.09</v>
      </c>
      <c r="M203" s="16">
        <f>(M183+M186+M202)</f>
        <v>246296.31</v>
      </c>
    </row>
    <row r="204" spans="1:13" ht="15.75" thickBot="1">
      <c r="A204" s="4" t="s">
        <v>559</v>
      </c>
      <c r="B204" s="1" t="s">
        <v>560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.75" thickBot="1">
      <c r="A205" s="6" t="s">
        <v>561</v>
      </c>
      <c r="B205" s="7" t="s">
        <v>562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5">
      <c r="A206" s="5" t="s">
        <v>563</v>
      </c>
      <c r="B206" s="5" t="s">
        <v>564</v>
      </c>
      <c r="C206" s="5" t="s">
        <v>565</v>
      </c>
      <c r="D206" s="5" t="s">
        <v>566</v>
      </c>
      <c r="E206" s="8">
        <v>12240</v>
      </c>
      <c r="F206" s="8">
        <v>0</v>
      </c>
      <c r="G206" s="8">
        <v>12240</v>
      </c>
      <c r="H206" s="8">
        <v>0</v>
      </c>
      <c r="I206" s="8">
        <v>0</v>
      </c>
      <c r="J206" s="8">
        <v>12240</v>
      </c>
      <c r="K206" s="8">
        <v>12240</v>
      </c>
      <c r="L206" s="8">
        <v>12240</v>
      </c>
      <c r="M206" s="9">
        <v>0</v>
      </c>
    </row>
    <row r="207" spans="1:13" ht="15.75" thickBot="1">
      <c r="A207" s="10" t="s">
        <v>567</v>
      </c>
      <c r="B207" s="10" t="s">
        <v>568</v>
      </c>
      <c r="C207" s="10" t="s">
        <v>569</v>
      </c>
      <c r="D207" s="10" t="s">
        <v>570</v>
      </c>
      <c r="E207" s="11">
        <v>10000</v>
      </c>
      <c r="F207" s="11">
        <v>10000</v>
      </c>
      <c r="G207" s="11">
        <v>10000</v>
      </c>
      <c r="H207" s="11">
        <v>0</v>
      </c>
      <c r="I207" s="11">
        <v>10000</v>
      </c>
      <c r="J207" s="11">
        <v>0</v>
      </c>
      <c r="K207" s="11">
        <v>0</v>
      </c>
      <c r="L207" s="11">
        <v>0</v>
      </c>
      <c r="M207" s="12">
        <v>10000</v>
      </c>
    </row>
    <row r="208" spans="1:13" ht="15.75" thickBot="1">
      <c r="A208" s="13"/>
      <c r="B208" s="14" t="s">
        <v>571</v>
      </c>
      <c r="C208" s="15"/>
      <c r="D208" s="15"/>
      <c r="E208" s="16">
        <f>SUM($E$206:$E$207)</f>
        <v>22240</v>
      </c>
      <c r="F208" s="16">
        <f>SUM($F$206:$F$207)</f>
        <v>10000</v>
      </c>
      <c r="G208" s="16">
        <f>SUM($G$206:$G$207)</f>
        <v>22240</v>
      </c>
      <c r="H208" s="16">
        <f>SUM($H$206:$H$207)</f>
        <v>0</v>
      </c>
      <c r="I208" s="16">
        <f>SUM($I$206:$I$207)</f>
        <v>10000</v>
      </c>
      <c r="J208" s="16">
        <f>SUM($J$206:$J$207)</f>
        <v>12240</v>
      </c>
      <c r="K208" s="16">
        <f>SUM($K$206:$K$207)</f>
        <v>12240</v>
      </c>
      <c r="L208" s="16">
        <f>SUM($L$206:$L$207)</f>
        <v>12240</v>
      </c>
      <c r="M208" s="16">
        <f>SUM($M$206:$M$207)</f>
        <v>10000</v>
      </c>
    </row>
    <row r="209" spans="1:13" ht="15.75" thickBot="1">
      <c r="A209" s="6" t="s">
        <v>572</v>
      </c>
      <c r="B209" s="7" t="s">
        <v>573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30">
      <c r="A210" s="5" t="s">
        <v>574</v>
      </c>
      <c r="B210" s="5" t="s">
        <v>575</v>
      </c>
      <c r="C210" s="5" t="s">
        <v>576</v>
      </c>
      <c r="D210" s="5" t="s">
        <v>577</v>
      </c>
      <c r="E210" s="8">
        <v>5000</v>
      </c>
      <c r="F210" s="8">
        <v>1000</v>
      </c>
      <c r="G210" s="8">
        <v>5000</v>
      </c>
      <c r="H210" s="8">
        <v>0</v>
      </c>
      <c r="I210" s="8">
        <v>2980.87</v>
      </c>
      <c r="J210" s="8">
        <v>2019.13</v>
      </c>
      <c r="K210" s="8">
        <v>2019.13</v>
      </c>
      <c r="L210" s="8">
        <v>2019.13</v>
      </c>
      <c r="M210" s="9">
        <v>2980.87</v>
      </c>
    </row>
    <row r="211" spans="1:13" ht="45">
      <c r="A211" s="10" t="s">
        <v>578</v>
      </c>
      <c r="B211" s="10" t="s">
        <v>579</v>
      </c>
      <c r="C211" s="10" t="s">
        <v>580</v>
      </c>
      <c r="D211" s="10" t="s">
        <v>581</v>
      </c>
      <c r="E211" s="11">
        <v>16000</v>
      </c>
      <c r="F211" s="11">
        <v>1000</v>
      </c>
      <c r="G211" s="11">
        <v>16000</v>
      </c>
      <c r="H211" s="11">
        <v>0</v>
      </c>
      <c r="I211" s="11">
        <v>16000</v>
      </c>
      <c r="J211" s="11">
        <v>0</v>
      </c>
      <c r="K211" s="11">
        <v>0</v>
      </c>
      <c r="L211" s="11">
        <v>0</v>
      </c>
      <c r="M211" s="12">
        <v>16000</v>
      </c>
    </row>
    <row r="212" spans="1:13" ht="15.75" thickBot="1">
      <c r="A212" s="10" t="s">
        <v>582</v>
      </c>
      <c r="B212" s="10" t="s">
        <v>583</v>
      </c>
      <c r="C212" s="10" t="s">
        <v>584</v>
      </c>
      <c r="D212" s="10" t="s">
        <v>585</v>
      </c>
      <c r="E212" s="11">
        <v>15000</v>
      </c>
      <c r="F212" s="11">
        <v>85000</v>
      </c>
      <c r="G212" s="11">
        <v>85000</v>
      </c>
      <c r="H212" s="11">
        <v>3062.82</v>
      </c>
      <c r="I212" s="11">
        <v>79650.76</v>
      </c>
      <c r="J212" s="11">
        <v>2286.42</v>
      </c>
      <c r="K212" s="11">
        <v>5349.24</v>
      </c>
      <c r="L212" s="11">
        <v>2286.42</v>
      </c>
      <c r="M212" s="12">
        <v>9650.76</v>
      </c>
    </row>
    <row r="213" spans="1:13" ht="15.75" thickBot="1">
      <c r="A213" s="13"/>
      <c r="B213" s="14" t="s">
        <v>586</v>
      </c>
      <c r="C213" s="15"/>
      <c r="D213" s="15"/>
      <c r="E213" s="16">
        <f>SUM($E$210:$E$212)</f>
        <v>36000</v>
      </c>
      <c r="F213" s="16">
        <f>SUM($F$210:$F$212)</f>
        <v>87000</v>
      </c>
      <c r="G213" s="16">
        <f>SUM($G$210:$G$212)</f>
        <v>106000</v>
      </c>
      <c r="H213" s="16">
        <f>SUM($H$210:$H$212)</f>
        <v>3062.82</v>
      </c>
      <c r="I213" s="16">
        <f>SUM($I$210:$I$212)</f>
        <v>98631.62999999999</v>
      </c>
      <c r="J213" s="16">
        <f>SUM($J$210:$J$212)</f>
        <v>4305.55</v>
      </c>
      <c r="K213" s="16">
        <f>SUM($K$210:$K$212)</f>
        <v>7368.37</v>
      </c>
      <c r="L213" s="16">
        <f>SUM($L$210:$L$212)</f>
        <v>4305.55</v>
      </c>
      <c r="M213" s="16">
        <f>SUM($M$210:$M$212)</f>
        <v>28631.629999999997</v>
      </c>
    </row>
    <row r="214" spans="2:13" ht="15.75" thickBot="1">
      <c r="B214" s="14" t="s">
        <v>587</v>
      </c>
      <c r="C214" s="15"/>
      <c r="D214" s="15"/>
      <c r="E214" s="16">
        <f>(E208+E213)</f>
        <v>58240</v>
      </c>
      <c r="F214" s="16">
        <f>(F208+F213)</f>
        <v>97000</v>
      </c>
      <c r="G214" s="16">
        <f>(G208+G213)</f>
        <v>128240</v>
      </c>
      <c r="H214" s="16">
        <f>(H208+H213)</f>
        <v>3062.82</v>
      </c>
      <c r="I214" s="16">
        <f>(I208+I213)</f>
        <v>108631.62999999999</v>
      </c>
      <c r="J214" s="16">
        <f>(J208+J213)</f>
        <v>16545.55</v>
      </c>
      <c r="K214" s="16">
        <f>(K208+K213)</f>
        <v>19608.37</v>
      </c>
      <c r="L214" s="16">
        <f>(L208+L213)</f>
        <v>16545.55</v>
      </c>
      <c r="M214" s="16">
        <f>(M208+M213)</f>
        <v>38631.63</v>
      </c>
    </row>
    <row r="215" spans="2:13" ht="15.75" thickBot="1">
      <c r="B215" s="14" t="s">
        <v>588</v>
      </c>
      <c r="C215" s="15"/>
      <c r="D215" s="15"/>
      <c r="E215" s="16">
        <f>(E30+E60+E71+E85+E145+E174+E203+E214)</f>
        <v>9473840.790000001</v>
      </c>
      <c r="F215" s="16">
        <f>(F30+F60+F71+F85+F145+F174+F203+F214)</f>
        <v>8773116.06</v>
      </c>
      <c r="G215" s="16">
        <f>(G30+G60+G71+G85+G145+G174+G203+G214)</f>
        <v>9425556.870000001</v>
      </c>
      <c r="H215" s="16">
        <f>(H30+H60+H71+H85+H145+H174+H203+H214)</f>
        <v>280921.14</v>
      </c>
      <c r="I215" s="16">
        <f>(I30+I60+I71+I85+I145+I174+I203+I214)</f>
        <v>1010231.39</v>
      </c>
      <c r="J215" s="16">
        <f>(J30+J60+J71+J85+J145+J174+J203+J214)</f>
        <v>8131366.339999999</v>
      </c>
      <c r="K215" s="16">
        <f>(K30+K60+K71+K85+K145+K174+K203+K214)</f>
        <v>8415325.479999999</v>
      </c>
      <c r="L215" s="16">
        <f>(L30+L60+L71+L85+L145+L174+L203+L214)</f>
        <v>8131366.339999999</v>
      </c>
      <c r="M215" s="16">
        <f>(M30+M60+M71+M85+M145+M174+M203+M214)</f>
        <v>1058515.3099999998</v>
      </c>
    </row>
    <row r="216" spans="1:9" ht="15.75" thickBot="1">
      <c r="A216" s="1" t="s">
        <v>589</v>
      </c>
      <c r="B216" s="1"/>
      <c r="C216" s="1"/>
      <c r="D216" s="1"/>
      <c r="E216" s="1"/>
      <c r="F216" s="1"/>
      <c r="G216" s="1"/>
      <c r="H216" s="1"/>
      <c r="I216" s="1"/>
    </row>
    <row r="217" spans="1:13" ht="15.75" thickBot="1">
      <c r="A217" s="4" t="s">
        <v>22</v>
      </c>
      <c r="B217" s="1" t="s">
        <v>23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.75" thickBot="1">
      <c r="A218" s="4" t="s">
        <v>24</v>
      </c>
      <c r="B218" s="1" t="s">
        <v>25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.75" thickBot="1">
      <c r="A219" s="6" t="s">
        <v>590</v>
      </c>
      <c r="B219" s="7" t="s">
        <v>591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30">
      <c r="A220" s="5" t="s">
        <v>592</v>
      </c>
      <c r="B220" s="5" t="s">
        <v>593</v>
      </c>
      <c r="C220" s="5" t="s">
        <v>594</v>
      </c>
      <c r="D220" s="5" t="s">
        <v>595</v>
      </c>
      <c r="E220" s="8">
        <v>600000</v>
      </c>
      <c r="F220" s="8">
        <v>600000</v>
      </c>
      <c r="G220" s="8">
        <v>600000</v>
      </c>
      <c r="H220" s="8">
        <v>0</v>
      </c>
      <c r="I220" s="8">
        <v>29071.95</v>
      </c>
      <c r="J220" s="8">
        <v>570928.05</v>
      </c>
      <c r="K220" s="8">
        <v>570928.05</v>
      </c>
      <c r="L220" s="8">
        <v>570928.05</v>
      </c>
      <c r="M220" s="9">
        <v>29071.95</v>
      </c>
    </row>
    <row r="221" spans="1:13" ht="30">
      <c r="A221" s="10" t="s">
        <v>596</v>
      </c>
      <c r="B221" s="10" t="s">
        <v>597</v>
      </c>
      <c r="C221" s="10" t="s">
        <v>598</v>
      </c>
      <c r="D221" s="10" t="s">
        <v>599</v>
      </c>
      <c r="E221" s="11">
        <v>390000</v>
      </c>
      <c r="F221" s="11">
        <v>370000</v>
      </c>
      <c r="G221" s="11">
        <v>410000</v>
      </c>
      <c r="H221" s="11">
        <v>0</v>
      </c>
      <c r="I221" s="11">
        <v>32203.1</v>
      </c>
      <c r="J221" s="11">
        <v>377796.9</v>
      </c>
      <c r="K221" s="11">
        <v>377796.9</v>
      </c>
      <c r="L221" s="11">
        <v>377796.9</v>
      </c>
      <c r="M221" s="12">
        <v>12203.1</v>
      </c>
    </row>
    <row r="222" spans="1:13" ht="30">
      <c r="A222" s="10" t="s">
        <v>600</v>
      </c>
      <c r="B222" s="10" t="s">
        <v>601</v>
      </c>
      <c r="C222" s="10" t="s">
        <v>598</v>
      </c>
      <c r="D222" s="10" t="s">
        <v>599</v>
      </c>
      <c r="E222" s="11">
        <v>564000</v>
      </c>
      <c r="F222" s="11">
        <v>500000</v>
      </c>
      <c r="G222" s="11">
        <v>564000</v>
      </c>
      <c r="H222" s="11">
        <v>1762.94</v>
      </c>
      <c r="I222" s="11">
        <v>4170.78</v>
      </c>
      <c r="J222" s="11">
        <v>558066.28</v>
      </c>
      <c r="K222" s="11">
        <v>559829.22</v>
      </c>
      <c r="L222" s="11">
        <v>558066.28</v>
      </c>
      <c r="M222" s="12">
        <v>4170.78</v>
      </c>
    </row>
    <row r="223" spans="1:13" ht="45">
      <c r="A223" s="10" t="s">
        <v>602</v>
      </c>
      <c r="B223" s="10" t="s">
        <v>603</v>
      </c>
      <c r="C223" s="10" t="s">
        <v>598</v>
      </c>
      <c r="D223" s="10" t="s">
        <v>599</v>
      </c>
      <c r="E223" s="11">
        <v>385000</v>
      </c>
      <c r="F223" s="11">
        <v>440000</v>
      </c>
      <c r="G223" s="11">
        <v>450000</v>
      </c>
      <c r="H223" s="11">
        <v>0</v>
      </c>
      <c r="I223" s="11">
        <v>79280.44</v>
      </c>
      <c r="J223" s="11">
        <v>370719.56</v>
      </c>
      <c r="K223" s="11">
        <v>370719.56</v>
      </c>
      <c r="L223" s="11">
        <v>370719.56</v>
      </c>
      <c r="M223" s="12">
        <v>14280.44</v>
      </c>
    </row>
    <row r="224" spans="1:13" ht="30">
      <c r="A224" s="10" t="s">
        <v>604</v>
      </c>
      <c r="B224" s="10" t="s">
        <v>605</v>
      </c>
      <c r="C224" s="10" t="s">
        <v>606</v>
      </c>
      <c r="D224" s="10" t="s">
        <v>607</v>
      </c>
      <c r="E224" s="11">
        <v>5500</v>
      </c>
      <c r="F224" s="11">
        <v>5500</v>
      </c>
      <c r="G224" s="11">
        <v>5500</v>
      </c>
      <c r="H224" s="11">
        <v>0</v>
      </c>
      <c r="I224" s="11">
        <v>5373.84</v>
      </c>
      <c r="J224" s="11">
        <v>126.16</v>
      </c>
      <c r="K224" s="11">
        <v>126.16</v>
      </c>
      <c r="L224" s="11">
        <v>126.16</v>
      </c>
      <c r="M224" s="12">
        <v>5373.84</v>
      </c>
    </row>
    <row r="225" spans="1:13" ht="30.75" thickBot="1">
      <c r="A225" s="10" t="s">
        <v>608</v>
      </c>
      <c r="B225" s="10" t="s">
        <v>609</v>
      </c>
      <c r="C225" s="10" t="s">
        <v>606</v>
      </c>
      <c r="D225" s="10" t="s">
        <v>607</v>
      </c>
      <c r="E225" s="11">
        <v>1000</v>
      </c>
      <c r="F225" s="11">
        <v>1000</v>
      </c>
      <c r="G225" s="11">
        <v>1000</v>
      </c>
      <c r="H225" s="11">
        <v>0</v>
      </c>
      <c r="I225" s="11">
        <v>1000</v>
      </c>
      <c r="J225" s="11">
        <v>0</v>
      </c>
      <c r="K225" s="11">
        <v>0</v>
      </c>
      <c r="L225" s="11">
        <v>0</v>
      </c>
      <c r="M225" s="12">
        <v>1000</v>
      </c>
    </row>
    <row r="226" spans="1:13" ht="15.75" thickBot="1">
      <c r="A226" s="13"/>
      <c r="B226" s="14" t="s">
        <v>610</v>
      </c>
      <c r="C226" s="15"/>
      <c r="D226" s="15"/>
      <c r="E226" s="16">
        <f>SUM($E$220:$E$225)</f>
        <v>1945500</v>
      </c>
      <c r="F226" s="16">
        <f>SUM($F$220:$F$225)</f>
        <v>1916500</v>
      </c>
      <c r="G226" s="16">
        <f>SUM($G$220:$G$225)</f>
        <v>2030500</v>
      </c>
      <c r="H226" s="16">
        <f>SUM($H$220:$H$225)</f>
        <v>1762.94</v>
      </c>
      <c r="I226" s="16">
        <f>SUM($I$220:$I$225)</f>
        <v>151100.11000000002</v>
      </c>
      <c r="J226" s="16">
        <f>SUM($J$220:$J$225)</f>
        <v>1877636.95</v>
      </c>
      <c r="K226" s="16">
        <f>SUM($K$220:$K$225)</f>
        <v>1879399.89</v>
      </c>
      <c r="L226" s="16">
        <f>SUM($L$220:$L$225)</f>
        <v>1877636.95</v>
      </c>
      <c r="M226" s="16">
        <f>SUM($M$220:$M$225)</f>
        <v>66100.11</v>
      </c>
    </row>
    <row r="227" spans="1:13" ht="15.75" thickBot="1">
      <c r="A227" s="6" t="s">
        <v>611</v>
      </c>
      <c r="B227" s="7" t="s">
        <v>612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45">
      <c r="A228" s="5" t="s">
        <v>613</v>
      </c>
      <c r="B228" s="5" t="s">
        <v>614</v>
      </c>
      <c r="C228" s="5" t="s">
        <v>615</v>
      </c>
      <c r="D228" s="5" t="s">
        <v>616</v>
      </c>
      <c r="E228" s="8">
        <v>135000</v>
      </c>
      <c r="F228" s="8">
        <v>150000</v>
      </c>
      <c r="G228" s="8">
        <v>155000</v>
      </c>
      <c r="H228" s="8">
        <v>6203.22</v>
      </c>
      <c r="I228" s="8">
        <v>34583.28</v>
      </c>
      <c r="J228" s="8">
        <v>114213.52</v>
      </c>
      <c r="K228" s="8">
        <v>120416.72</v>
      </c>
      <c r="L228" s="8">
        <v>114213.52</v>
      </c>
      <c r="M228" s="9">
        <v>14583.28</v>
      </c>
    </row>
    <row r="229" spans="1:13" ht="45">
      <c r="A229" s="10" t="s">
        <v>617</v>
      </c>
      <c r="B229" s="10" t="s">
        <v>618</v>
      </c>
      <c r="C229" s="10" t="s">
        <v>619</v>
      </c>
      <c r="D229" s="10" t="s">
        <v>620</v>
      </c>
      <c r="E229" s="11">
        <v>175000</v>
      </c>
      <c r="F229" s="11">
        <v>180000</v>
      </c>
      <c r="G229" s="11">
        <v>180000</v>
      </c>
      <c r="H229" s="11">
        <v>10601.99</v>
      </c>
      <c r="I229" s="11">
        <v>12385.28</v>
      </c>
      <c r="J229" s="11">
        <v>157012.73</v>
      </c>
      <c r="K229" s="11">
        <v>167614.72</v>
      </c>
      <c r="L229" s="11">
        <v>157012.73</v>
      </c>
      <c r="M229" s="12">
        <v>7385.28</v>
      </c>
    </row>
    <row r="230" spans="1:13" ht="45">
      <c r="A230" s="10" t="s">
        <v>621</v>
      </c>
      <c r="B230" s="10" t="s">
        <v>622</v>
      </c>
      <c r="C230" s="10" t="s">
        <v>619</v>
      </c>
      <c r="D230" s="10" t="s">
        <v>620</v>
      </c>
      <c r="E230" s="11">
        <v>397000</v>
      </c>
      <c r="F230" s="11">
        <v>370000</v>
      </c>
      <c r="G230" s="11">
        <v>397000</v>
      </c>
      <c r="H230" s="11">
        <v>19975.19</v>
      </c>
      <c r="I230" s="11">
        <v>23125.39</v>
      </c>
      <c r="J230" s="11">
        <v>353899.42</v>
      </c>
      <c r="K230" s="11">
        <v>373874.61</v>
      </c>
      <c r="L230" s="11">
        <v>353899.42</v>
      </c>
      <c r="M230" s="12">
        <v>23125.39</v>
      </c>
    </row>
    <row r="231" spans="1:13" ht="45">
      <c r="A231" s="10" t="s">
        <v>623</v>
      </c>
      <c r="B231" s="10" t="s">
        <v>624</v>
      </c>
      <c r="C231" s="10" t="s">
        <v>619</v>
      </c>
      <c r="D231" s="10" t="s">
        <v>620</v>
      </c>
      <c r="E231" s="11">
        <v>105000</v>
      </c>
      <c r="F231" s="11">
        <v>120000</v>
      </c>
      <c r="G231" s="11">
        <v>125000</v>
      </c>
      <c r="H231" s="11">
        <v>4636.15</v>
      </c>
      <c r="I231" s="11">
        <v>33914.8</v>
      </c>
      <c r="J231" s="11">
        <v>86449.05</v>
      </c>
      <c r="K231" s="11">
        <v>91085.2</v>
      </c>
      <c r="L231" s="11">
        <v>86449.05</v>
      </c>
      <c r="M231" s="12">
        <v>13914.8</v>
      </c>
    </row>
    <row r="232" spans="1:13" ht="30">
      <c r="A232" s="10" t="s">
        <v>625</v>
      </c>
      <c r="B232" s="10" t="s">
        <v>626</v>
      </c>
      <c r="C232" s="10" t="s">
        <v>627</v>
      </c>
      <c r="D232" s="10" t="s">
        <v>607</v>
      </c>
      <c r="E232" s="11">
        <v>3000</v>
      </c>
      <c r="F232" s="11">
        <v>2000</v>
      </c>
      <c r="G232" s="11">
        <v>3000</v>
      </c>
      <c r="H232" s="11">
        <v>161.48</v>
      </c>
      <c r="I232" s="11">
        <v>1385.2</v>
      </c>
      <c r="J232" s="11">
        <v>1453.32</v>
      </c>
      <c r="K232" s="11">
        <v>1614.8</v>
      </c>
      <c r="L232" s="11">
        <v>1453.32</v>
      </c>
      <c r="M232" s="12">
        <v>1385.2</v>
      </c>
    </row>
    <row r="233" spans="1:13" ht="30">
      <c r="A233" s="10" t="s">
        <v>628</v>
      </c>
      <c r="B233" s="10" t="s">
        <v>605</v>
      </c>
      <c r="C233" s="10" t="s">
        <v>627</v>
      </c>
      <c r="D233" s="10" t="s">
        <v>607</v>
      </c>
      <c r="E233" s="11">
        <v>2700</v>
      </c>
      <c r="F233" s="11">
        <v>1700</v>
      </c>
      <c r="G233" s="11">
        <v>2700</v>
      </c>
      <c r="H233" s="11">
        <v>0</v>
      </c>
      <c r="I233" s="11">
        <v>1162.08</v>
      </c>
      <c r="J233" s="11">
        <v>1537.92</v>
      </c>
      <c r="K233" s="11">
        <v>1537.92</v>
      </c>
      <c r="L233" s="11">
        <v>1537.92</v>
      </c>
      <c r="M233" s="12">
        <v>1162.08</v>
      </c>
    </row>
    <row r="234" spans="1:13" ht="30.75" thickBot="1">
      <c r="A234" s="10" t="s">
        <v>629</v>
      </c>
      <c r="B234" s="10" t="s">
        <v>609</v>
      </c>
      <c r="C234" s="10" t="s">
        <v>627</v>
      </c>
      <c r="D234" s="10" t="s">
        <v>607</v>
      </c>
      <c r="E234" s="11">
        <v>1000</v>
      </c>
      <c r="F234" s="11">
        <v>1000</v>
      </c>
      <c r="G234" s="11">
        <v>1000</v>
      </c>
      <c r="H234" s="11">
        <v>0</v>
      </c>
      <c r="I234" s="11">
        <v>1000</v>
      </c>
      <c r="J234" s="11">
        <v>0</v>
      </c>
      <c r="K234" s="11">
        <v>0</v>
      </c>
      <c r="L234" s="11">
        <v>0</v>
      </c>
      <c r="M234" s="12">
        <v>1000</v>
      </c>
    </row>
    <row r="235" spans="1:13" ht="15.75" thickBot="1">
      <c r="A235" s="13"/>
      <c r="B235" s="14" t="s">
        <v>630</v>
      </c>
      <c r="C235" s="15"/>
      <c r="D235" s="15"/>
      <c r="E235" s="16">
        <f>SUM($E$228:$E$234)</f>
        <v>818700</v>
      </c>
      <c r="F235" s="16">
        <f>SUM($F$228:$F$234)</f>
        <v>824700</v>
      </c>
      <c r="G235" s="16">
        <f>SUM($G$228:$G$234)</f>
        <v>863700</v>
      </c>
      <c r="H235" s="16">
        <f>SUM($H$228:$H$234)</f>
        <v>41578.03</v>
      </c>
      <c r="I235" s="16">
        <f>SUM($I$228:$I$234)</f>
        <v>107556.03</v>
      </c>
      <c r="J235" s="16">
        <f>SUM($J$228:$J$234)</f>
        <v>714565.96</v>
      </c>
      <c r="K235" s="16">
        <f>SUM($K$228:$K$234)</f>
        <v>756143.9700000001</v>
      </c>
      <c r="L235" s="16">
        <f>SUM($L$228:$L$234)</f>
        <v>714565.96</v>
      </c>
      <c r="M235" s="16">
        <f>SUM($M$228:$M$234)</f>
        <v>62556.03</v>
      </c>
    </row>
    <row r="236" spans="1:13" ht="15.75" thickBot="1">
      <c r="A236" s="6" t="s">
        <v>631</v>
      </c>
      <c r="B236" s="7" t="s">
        <v>632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45">
      <c r="A237" s="5" t="s">
        <v>633</v>
      </c>
      <c r="B237" s="5" t="s">
        <v>634</v>
      </c>
      <c r="C237" s="5" t="s">
        <v>635</v>
      </c>
      <c r="D237" s="5" t="s">
        <v>636</v>
      </c>
      <c r="E237" s="8">
        <v>1</v>
      </c>
      <c r="F237" s="8">
        <v>1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9">
        <v>1</v>
      </c>
    </row>
    <row r="238" spans="1:13" ht="45">
      <c r="A238" s="10" t="s">
        <v>637</v>
      </c>
      <c r="B238" s="10" t="s">
        <v>638</v>
      </c>
      <c r="C238" s="10" t="s">
        <v>635</v>
      </c>
      <c r="D238" s="10" t="s">
        <v>636</v>
      </c>
      <c r="E238" s="11">
        <v>36001</v>
      </c>
      <c r="F238" s="11">
        <v>1</v>
      </c>
      <c r="G238" s="11">
        <v>36000</v>
      </c>
      <c r="H238" s="11">
        <v>0</v>
      </c>
      <c r="I238" s="11">
        <v>3646.36</v>
      </c>
      <c r="J238" s="11">
        <v>32353.64</v>
      </c>
      <c r="K238" s="11">
        <v>32353.64</v>
      </c>
      <c r="L238" s="11">
        <v>32353.64</v>
      </c>
      <c r="M238" s="12">
        <v>3647.36</v>
      </c>
    </row>
    <row r="239" spans="1:13" ht="30">
      <c r="A239" s="10" t="s">
        <v>639</v>
      </c>
      <c r="B239" s="10" t="s">
        <v>640</v>
      </c>
      <c r="C239" s="10" t="s">
        <v>641</v>
      </c>
      <c r="D239" s="10" t="s">
        <v>640</v>
      </c>
      <c r="E239" s="11">
        <v>97500</v>
      </c>
      <c r="F239" s="11">
        <v>75000</v>
      </c>
      <c r="G239" s="11">
        <v>97500</v>
      </c>
      <c r="H239" s="11">
        <v>4442.84</v>
      </c>
      <c r="I239" s="11">
        <v>29478.72</v>
      </c>
      <c r="J239" s="11">
        <v>63578.44</v>
      </c>
      <c r="K239" s="11">
        <v>68021.28</v>
      </c>
      <c r="L239" s="11">
        <v>63578.44</v>
      </c>
      <c r="M239" s="12">
        <v>29478.72</v>
      </c>
    </row>
    <row r="240" spans="1:13" ht="30.75" thickBot="1">
      <c r="A240" s="10" t="s">
        <v>642</v>
      </c>
      <c r="B240" s="10" t="s">
        <v>643</v>
      </c>
      <c r="C240" s="10" t="s">
        <v>641</v>
      </c>
      <c r="D240" s="10" t="s">
        <v>640</v>
      </c>
      <c r="E240" s="11">
        <v>35950</v>
      </c>
      <c r="F240" s="11">
        <v>25000</v>
      </c>
      <c r="G240" s="11">
        <v>35950</v>
      </c>
      <c r="H240" s="11">
        <v>176.08</v>
      </c>
      <c r="I240" s="11">
        <v>27175.37</v>
      </c>
      <c r="J240" s="11">
        <v>8598.55</v>
      </c>
      <c r="K240" s="11">
        <v>8774.63</v>
      </c>
      <c r="L240" s="11">
        <v>8598.55</v>
      </c>
      <c r="M240" s="12">
        <v>27175.37</v>
      </c>
    </row>
    <row r="241" spans="1:13" ht="15.75" thickBot="1">
      <c r="A241" s="13"/>
      <c r="B241" s="14" t="s">
        <v>644</v>
      </c>
      <c r="C241" s="15"/>
      <c r="D241" s="15"/>
      <c r="E241" s="16">
        <f>SUM($E$237:$E$240)</f>
        <v>169452</v>
      </c>
      <c r="F241" s="16">
        <f>SUM($F$237:$F$240)</f>
        <v>100002</v>
      </c>
      <c r="G241" s="16">
        <f>SUM($G$237:$G$240)</f>
        <v>169450</v>
      </c>
      <c r="H241" s="16">
        <f>SUM($H$237:$H$240)</f>
        <v>4618.92</v>
      </c>
      <c r="I241" s="16">
        <f>SUM($I$237:$I$240)</f>
        <v>60300.45</v>
      </c>
      <c r="J241" s="16">
        <f>SUM($J$237:$J$240)</f>
        <v>104530.63</v>
      </c>
      <c r="K241" s="16">
        <f>SUM($K$237:$K$240)</f>
        <v>109149.55</v>
      </c>
      <c r="L241" s="16">
        <f>SUM($L$237:$L$240)</f>
        <v>104530.63</v>
      </c>
      <c r="M241" s="16">
        <f>SUM($M$237:$M$240)</f>
        <v>60302.45</v>
      </c>
    </row>
    <row r="242" spans="1:13" ht="15.75" thickBot="1">
      <c r="A242" s="6" t="s">
        <v>40</v>
      </c>
      <c r="B242" s="7" t="s">
        <v>41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45">
      <c r="A243" s="5" t="s">
        <v>645</v>
      </c>
      <c r="B243" s="5" t="s">
        <v>646</v>
      </c>
      <c r="C243" s="5" t="s">
        <v>647</v>
      </c>
      <c r="D243" s="5" t="s">
        <v>648</v>
      </c>
      <c r="E243" s="8">
        <v>69000</v>
      </c>
      <c r="F243" s="8">
        <v>95000</v>
      </c>
      <c r="G243" s="8">
        <v>96500</v>
      </c>
      <c r="H243" s="8">
        <v>0</v>
      </c>
      <c r="I243" s="8">
        <v>28833.06</v>
      </c>
      <c r="J243" s="8">
        <v>67666.94</v>
      </c>
      <c r="K243" s="8">
        <v>67666.94</v>
      </c>
      <c r="L243" s="8">
        <v>67666.94</v>
      </c>
      <c r="M243" s="9">
        <v>1333.06</v>
      </c>
    </row>
    <row r="244" spans="1:13" ht="45">
      <c r="A244" s="10" t="s">
        <v>649</v>
      </c>
      <c r="B244" s="10" t="s">
        <v>650</v>
      </c>
      <c r="C244" s="10" t="s">
        <v>647</v>
      </c>
      <c r="D244" s="10" t="s">
        <v>648</v>
      </c>
      <c r="E244" s="11">
        <v>44500</v>
      </c>
      <c r="F244" s="11">
        <v>60000</v>
      </c>
      <c r="G244" s="11">
        <v>61500</v>
      </c>
      <c r="H244" s="11">
        <v>0</v>
      </c>
      <c r="I244" s="11">
        <v>17626.81</v>
      </c>
      <c r="J244" s="11">
        <v>43873.19</v>
      </c>
      <c r="K244" s="11">
        <v>43873.19</v>
      </c>
      <c r="L244" s="11">
        <v>43873.19</v>
      </c>
      <c r="M244" s="12">
        <v>626.81</v>
      </c>
    </row>
    <row r="245" spans="1:13" ht="45">
      <c r="A245" s="10" t="s">
        <v>651</v>
      </c>
      <c r="B245" s="10" t="s">
        <v>652</v>
      </c>
      <c r="C245" s="10" t="s">
        <v>647</v>
      </c>
      <c r="D245" s="10" t="s">
        <v>648</v>
      </c>
      <c r="E245" s="11">
        <v>73000</v>
      </c>
      <c r="F245" s="11">
        <v>105000</v>
      </c>
      <c r="G245" s="11">
        <v>112500</v>
      </c>
      <c r="H245" s="11">
        <v>96.83</v>
      </c>
      <c r="I245" s="11">
        <v>41215.94</v>
      </c>
      <c r="J245" s="11">
        <v>71187.23</v>
      </c>
      <c r="K245" s="11">
        <v>71284.06</v>
      </c>
      <c r="L245" s="11">
        <v>71187.23</v>
      </c>
      <c r="M245" s="12">
        <v>1715.94</v>
      </c>
    </row>
    <row r="246" spans="1:13" ht="45">
      <c r="A246" s="10" t="s">
        <v>653</v>
      </c>
      <c r="B246" s="10" t="s">
        <v>654</v>
      </c>
      <c r="C246" s="10" t="s">
        <v>647</v>
      </c>
      <c r="D246" s="10" t="s">
        <v>648</v>
      </c>
      <c r="E246" s="11">
        <v>43000</v>
      </c>
      <c r="F246" s="11">
        <v>75000</v>
      </c>
      <c r="G246" s="11">
        <v>77500</v>
      </c>
      <c r="H246" s="11">
        <v>0</v>
      </c>
      <c r="I246" s="11">
        <v>35924.04</v>
      </c>
      <c r="J246" s="11">
        <v>41575.96</v>
      </c>
      <c r="K246" s="11">
        <v>41575.96</v>
      </c>
      <c r="L246" s="11">
        <v>41575.96</v>
      </c>
      <c r="M246" s="12">
        <v>1424.04</v>
      </c>
    </row>
    <row r="247" spans="1:13" ht="30">
      <c r="A247" s="10" t="s">
        <v>655</v>
      </c>
      <c r="B247" s="10" t="s">
        <v>656</v>
      </c>
      <c r="C247" s="10" t="s">
        <v>657</v>
      </c>
      <c r="D247" s="10" t="s">
        <v>658</v>
      </c>
      <c r="E247" s="11">
        <v>35000</v>
      </c>
      <c r="F247" s="11">
        <v>35000</v>
      </c>
      <c r="G247" s="11">
        <v>35000</v>
      </c>
      <c r="H247" s="11">
        <v>2512.06</v>
      </c>
      <c r="I247" s="11">
        <v>4664.19</v>
      </c>
      <c r="J247" s="11">
        <v>27823.75</v>
      </c>
      <c r="K247" s="11">
        <v>30335.81</v>
      </c>
      <c r="L247" s="11">
        <v>27823.75</v>
      </c>
      <c r="M247" s="12">
        <v>4664.19</v>
      </c>
    </row>
    <row r="248" spans="1:13" ht="30">
      <c r="A248" s="10" t="s">
        <v>659</v>
      </c>
      <c r="B248" s="10" t="s">
        <v>660</v>
      </c>
      <c r="C248" s="10" t="s">
        <v>657</v>
      </c>
      <c r="D248" s="10" t="s">
        <v>658</v>
      </c>
      <c r="E248" s="11">
        <v>47000</v>
      </c>
      <c r="F248" s="11">
        <v>45000</v>
      </c>
      <c r="G248" s="11">
        <v>47000</v>
      </c>
      <c r="H248" s="11">
        <v>4131.89</v>
      </c>
      <c r="I248" s="11">
        <v>4130.82</v>
      </c>
      <c r="J248" s="11">
        <v>38737.29</v>
      </c>
      <c r="K248" s="11">
        <v>42869.18</v>
      </c>
      <c r="L248" s="11">
        <v>38737.29</v>
      </c>
      <c r="M248" s="12">
        <v>4130.82</v>
      </c>
    </row>
    <row r="249" spans="1:13" ht="30">
      <c r="A249" s="10" t="s">
        <v>661</v>
      </c>
      <c r="B249" s="10" t="s">
        <v>662</v>
      </c>
      <c r="C249" s="10" t="s">
        <v>657</v>
      </c>
      <c r="D249" s="10" t="s">
        <v>658</v>
      </c>
      <c r="E249" s="11">
        <v>99000</v>
      </c>
      <c r="F249" s="11">
        <v>90000</v>
      </c>
      <c r="G249" s="11">
        <v>99000</v>
      </c>
      <c r="H249" s="11">
        <v>7158.37</v>
      </c>
      <c r="I249" s="11">
        <v>5404.13</v>
      </c>
      <c r="J249" s="11">
        <v>86437.5</v>
      </c>
      <c r="K249" s="11">
        <v>93595.87</v>
      </c>
      <c r="L249" s="11">
        <v>86437.5</v>
      </c>
      <c r="M249" s="12">
        <v>5404.13</v>
      </c>
    </row>
    <row r="250" spans="1:13" ht="45">
      <c r="A250" s="10" t="s">
        <v>663</v>
      </c>
      <c r="B250" s="10" t="s">
        <v>664</v>
      </c>
      <c r="C250" s="10" t="s">
        <v>657</v>
      </c>
      <c r="D250" s="10" t="s">
        <v>658</v>
      </c>
      <c r="E250" s="11">
        <v>35000</v>
      </c>
      <c r="F250" s="11">
        <v>35000</v>
      </c>
      <c r="G250" s="11">
        <v>35000</v>
      </c>
      <c r="H250" s="11">
        <v>1898.22</v>
      </c>
      <c r="I250" s="11">
        <v>12053.99</v>
      </c>
      <c r="J250" s="11">
        <v>21047.79</v>
      </c>
      <c r="K250" s="11">
        <v>22946.01</v>
      </c>
      <c r="L250" s="11">
        <v>21047.79</v>
      </c>
      <c r="M250" s="12">
        <v>12053.99</v>
      </c>
    </row>
    <row r="251" spans="1:13" ht="30">
      <c r="A251" s="10" t="s">
        <v>665</v>
      </c>
      <c r="B251" s="10" t="s">
        <v>666</v>
      </c>
      <c r="C251" s="10" t="s">
        <v>667</v>
      </c>
      <c r="D251" s="10" t="s">
        <v>668</v>
      </c>
      <c r="E251" s="11">
        <v>499.33</v>
      </c>
      <c r="F251" s="11">
        <v>6000</v>
      </c>
      <c r="G251" s="11">
        <v>6000</v>
      </c>
      <c r="H251" s="11">
        <v>0</v>
      </c>
      <c r="I251" s="11">
        <v>5500.68</v>
      </c>
      <c r="J251" s="11">
        <v>499.32</v>
      </c>
      <c r="K251" s="11">
        <v>499.32</v>
      </c>
      <c r="L251" s="11">
        <v>499.32</v>
      </c>
      <c r="M251" s="12">
        <v>0.01</v>
      </c>
    </row>
    <row r="252" spans="1:13" ht="30.75" thickBot="1">
      <c r="A252" s="10" t="s">
        <v>669</v>
      </c>
      <c r="B252" s="10" t="s">
        <v>670</v>
      </c>
      <c r="C252" s="10" t="s">
        <v>667</v>
      </c>
      <c r="D252" s="10" t="s">
        <v>668</v>
      </c>
      <c r="E252" s="11">
        <v>49100</v>
      </c>
      <c r="F252" s="11">
        <v>49100</v>
      </c>
      <c r="G252" s="11">
        <v>49100</v>
      </c>
      <c r="H252" s="11">
        <v>2357.71</v>
      </c>
      <c r="I252" s="11">
        <v>8336.21</v>
      </c>
      <c r="J252" s="11">
        <v>38406.08</v>
      </c>
      <c r="K252" s="11">
        <v>40763.79</v>
      </c>
      <c r="L252" s="11">
        <v>38406.08</v>
      </c>
      <c r="M252" s="12">
        <v>8336.21</v>
      </c>
    </row>
    <row r="253" spans="1:13" ht="15.75" thickBot="1">
      <c r="A253" s="13"/>
      <c r="B253" s="14" t="s">
        <v>62</v>
      </c>
      <c r="C253" s="15"/>
      <c r="D253" s="15"/>
      <c r="E253" s="16">
        <f>SUM($E$243:$E$252)</f>
        <v>495099.33</v>
      </c>
      <c r="F253" s="16">
        <f>SUM($F$243:$F$252)</f>
        <v>595100</v>
      </c>
      <c r="G253" s="16">
        <f>SUM($G$243:$G$252)</f>
        <v>619100</v>
      </c>
      <c r="H253" s="16">
        <f>SUM($H$243:$H$252)</f>
        <v>18155.08</v>
      </c>
      <c r="I253" s="16">
        <f>SUM($I$243:$I$252)</f>
        <v>163689.87</v>
      </c>
      <c r="J253" s="16">
        <f>SUM($J$243:$J$252)</f>
        <v>437255.05</v>
      </c>
      <c r="K253" s="16">
        <f>SUM($K$243:$K$252)</f>
        <v>455410.13</v>
      </c>
      <c r="L253" s="16">
        <f>SUM($L$243:$L$252)</f>
        <v>437255.05</v>
      </c>
      <c r="M253" s="16">
        <f>SUM($M$243:$M$252)</f>
        <v>39689.2</v>
      </c>
    </row>
    <row r="254" spans="1:13" ht="15.75" thickBot="1">
      <c r="A254" s="6" t="s">
        <v>671</v>
      </c>
      <c r="B254" s="7" t="s">
        <v>672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45">
      <c r="A255" s="5" t="s">
        <v>673</v>
      </c>
      <c r="B255" s="5" t="s">
        <v>674</v>
      </c>
      <c r="C255" s="5" t="s">
        <v>675</v>
      </c>
      <c r="D255" s="5" t="s">
        <v>676</v>
      </c>
      <c r="E255" s="8">
        <v>1000</v>
      </c>
      <c r="F255" s="8">
        <v>1000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9">
        <v>1000</v>
      </c>
    </row>
    <row r="256" spans="1:13" ht="45">
      <c r="A256" s="10" t="s">
        <v>677</v>
      </c>
      <c r="B256" s="10" t="s">
        <v>678</v>
      </c>
      <c r="C256" s="10" t="s">
        <v>679</v>
      </c>
      <c r="D256" s="10" t="s">
        <v>680</v>
      </c>
      <c r="E256" s="11">
        <v>9491.95</v>
      </c>
      <c r="F256" s="11">
        <v>20000</v>
      </c>
      <c r="G256" s="11">
        <v>9491.95</v>
      </c>
      <c r="H256" s="11">
        <v>1.88</v>
      </c>
      <c r="I256" s="11">
        <v>1317.2</v>
      </c>
      <c r="J256" s="11">
        <v>8172.87</v>
      </c>
      <c r="K256" s="11">
        <v>8174.75</v>
      </c>
      <c r="L256" s="11">
        <v>8172.87</v>
      </c>
      <c r="M256" s="12">
        <v>1317.2</v>
      </c>
    </row>
    <row r="257" spans="1:13" ht="45">
      <c r="A257" s="10" t="s">
        <v>681</v>
      </c>
      <c r="B257" s="10" t="s">
        <v>678</v>
      </c>
      <c r="C257" s="10" t="s">
        <v>679</v>
      </c>
      <c r="D257" s="10" t="s">
        <v>680</v>
      </c>
      <c r="E257" s="11">
        <v>25000</v>
      </c>
      <c r="F257" s="11">
        <v>25000</v>
      </c>
      <c r="G257" s="11">
        <v>10551.4</v>
      </c>
      <c r="H257" s="11">
        <v>0</v>
      </c>
      <c r="I257" s="11">
        <v>9043.56</v>
      </c>
      <c r="J257" s="11">
        <v>1507.84</v>
      </c>
      <c r="K257" s="11">
        <v>1507.84</v>
      </c>
      <c r="L257" s="11">
        <v>1507.84</v>
      </c>
      <c r="M257" s="12">
        <v>23492.16</v>
      </c>
    </row>
    <row r="258" spans="1:13" ht="15">
      <c r="A258" s="10" t="s">
        <v>682</v>
      </c>
      <c r="B258" s="10" t="s">
        <v>683</v>
      </c>
      <c r="C258" s="10" t="s">
        <v>679</v>
      </c>
      <c r="D258" s="10" t="s">
        <v>680</v>
      </c>
      <c r="E258" s="11">
        <v>2715</v>
      </c>
      <c r="F258" s="11">
        <v>0</v>
      </c>
      <c r="G258" s="11">
        <v>2715</v>
      </c>
      <c r="H258" s="11">
        <v>2319.75</v>
      </c>
      <c r="I258" s="11">
        <v>395.25</v>
      </c>
      <c r="J258" s="11">
        <v>0</v>
      </c>
      <c r="K258" s="11">
        <v>2319.75</v>
      </c>
      <c r="L258" s="11">
        <v>0</v>
      </c>
      <c r="M258" s="12">
        <v>395.25</v>
      </c>
    </row>
    <row r="259" spans="1:13" ht="30">
      <c r="A259" s="10" t="s">
        <v>684</v>
      </c>
      <c r="B259" s="10" t="s">
        <v>685</v>
      </c>
      <c r="C259" s="10" t="s">
        <v>679</v>
      </c>
      <c r="D259" s="10" t="s">
        <v>680</v>
      </c>
      <c r="E259" s="11">
        <v>32.48</v>
      </c>
      <c r="F259" s="11">
        <v>0</v>
      </c>
      <c r="G259" s="11">
        <v>32.48</v>
      </c>
      <c r="H259" s="11">
        <v>32.48</v>
      </c>
      <c r="I259" s="11">
        <v>0</v>
      </c>
      <c r="J259" s="11">
        <v>0</v>
      </c>
      <c r="K259" s="11">
        <v>32.48</v>
      </c>
      <c r="L259" s="11">
        <v>0</v>
      </c>
      <c r="M259" s="12">
        <v>0</v>
      </c>
    </row>
    <row r="260" spans="1:13" ht="45">
      <c r="A260" s="10" t="s">
        <v>686</v>
      </c>
      <c r="B260" s="10" t="s">
        <v>678</v>
      </c>
      <c r="C260" s="10" t="s">
        <v>679</v>
      </c>
      <c r="D260" s="10" t="s">
        <v>680</v>
      </c>
      <c r="E260" s="11">
        <v>758.09</v>
      </c>
      <c r="F260" s="11">
        <v>2000</v>
      </c>
      <c r="G260" s="11">
        <v>758.09</v>
      </c>
      <c r="H260" s="11">
        <v>244.79</v>
      </c>
      <c r="I260" s="11">
        <v>68.72</v>
      </c>
      <c r="J260" s="11">
        <v>444.58</v>
      </c>
      <c r="K260" s="11">
        <v>689.37</v>
      </c>
      <c r="L260" s="11">
        <v>444.58</v>
      </c>
      <c r="M260" s="12">
        <v>68.72</v>
      </c>
    </row>
    <row r="261" spans="1:13" ht="15.75" thickBot="1">
      <c r="A261" s="10" t="s">
        <v>687</v>
      </c>
      <c r="B261" s="10" t="s">
        <v>683</v>
      </c>
      <c r="C261" s="10" t="s">
        <v>679</v>
      </c>
      <c r="D261" s="10" t="s">
        <v>680</v>
      </c>
      <c r="E261" s="11">
        <v>1221</v>
      </c>
      <c r="F261" s="11">
        <v>0</v>
      </c>
      <c r="G261" s="11">
        <v>1221</v>
      </c>
      <c r="H261" s="11">
        <v>1073.25</v>
      </c>
      <c r="I261" s="11">
        <v>147.75</v>
      </c>
      <c r="J261" s="11">
        <v>0</v>
      </c>
      <c r="K261" s="11">
        <v>1073.25</v>
      </c>
      <c r="L261" s="11">
        <v>0</v>
      </c>
      <c r="M261" s="12">
        <v>147.75</v>
      </c>
    </row>
    <row r="262" spans="1:13" ht="15.75" thickBot="1">
      <c r="A262" s="13"/>
      <c r="B262" s="14" t="s">
        <v>688</v>
      </c>
      <c r="C262" s="15"/>
      <c r="D262" s="15"/>
      <c r="E262" s="16">
        <f>SUM($E$255:$E$261)</f>
        <v>40218.52</v>
      </c>
      <c r="F262" s="16">
        <f>SUM($F$255:$F$261)</f>
        <v>48000</v>
      </c>
      <c r="G262" s="16">
        <f>SUM($G$255:$G$261)</f>
        <v>24769.92</v>
      </c>
      <c r="H262" s="16">
        <f>SUM($H$255:$H$261)</f>
        <v>3672.15</v>
      </c>
      <c r="I262" s="16">
        <f>SUM($I$255:$I$261)</f>
        <v>10972.48</v>
      </c>
      <c r="J262" s="16">
        <f>SUM($J$255:$J$261)</f>
        <v>10125.289999999999</v>
      </c>
      <c r="K262" s="16">
        <f>SUM($K$255:$K$261)</f>
        <v>13797.44</v>
      </c>
      <c r="L262" s="16">
        <f>SUM($L$255:$L$261)</f>
        <v>10125.289999999999</v>
      </c>
      <c r="M262" s="16">
        <f>SUM($M$255:$M$261)</f>
        <v>26421.08</v>
      </c>
    </row>
    <row r="263" spans="2:13" ht="15.75" thickBot="1">
      <c r="B263" s="14" t="s">
        <v>76</v>
      </c>
      <c r="C263" s="15"/>
      <c r="D263" s="15"/>
      <c r="E263" s="16">
        <f>(E226+E235+E241+E253+E262)</f>
        <v>3468969.85</v>
      </c>
      <c r="F263" s="16">
        <f>(F226+F235+F241+F253+F262)</f>
        <v>3484302</v>
      </c>
      <c r="G263" s="16">
        <f>(G226+G235+G241+G253+G262)</f>
        <v>3707519.92</v>
      </c>
      <c r="H263" s="16">
        <f>(H226+H235+H241+H253+H262)</f>
        <v>69787.12</v>
      </c>
      <c r="I263" s="16">
        <f>(I226+I235+I241+I253+I262)</f>
        <v>493618.94</v>
      </c>
      <c r="J263" s="16">
        <f>(J226+J235+J241+J253+J262)</f>
        <v>3144113.88</v>
      </c>
      <c r="K263" s="16">
        <f>(K226+K235+K241+K253+K262)</f>
        <v>3213900.9799999995</v>
      </c>
      <c r="L263" s="16">
        <f>(L226+L235+L241+L253+L262)</f>
        <v>3144113.88</v>
      </c>
      <c r="M263" s="16">
        <f>(M226+M235+M241+M253+M262)</f>
        <v>255068.87</v>
      </c>
    </row>
    <row r="264" spans="1:13" ht="15.75" thickBot="1">
      <c r="A264" s="4" t="s">
        <v>77</v>
      </c>
      <c r="B264" s="1" t="s">
        <v>78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.75" thickBot="1">
      <c r="A265" s="6" t="s">
        <v>79</v>
      </c>
      <c r="B265" s="7" t="s">
        <v>80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60">
      <c r="A266" s="5" t="s">
        <v>689</v>
      </c>
      <c r="B266" s="5" t="s">
        <v>690</v>
      </c>
      <c r="C266" s="5" t="s">
        <v>691</v>
      </c>
      <c r="D266" s="5" t="s">
        <v>692</v>
      </c>
      <c r="E266" s="8">
        <v>100000</v>
      </c>
      <c r="F266" s="8">
        <v>100000</v>
      </c>
      <c r="G266" s="8">
        <v>96096</v>
      </c>
      <c r="H266" s="8">
        <v>24034</v>
      </c>
      <c r="I266" s="8">
        <v>469.06</v>
      </c>
      <c r="J266" s="8">
        <v>71592.94</v>
      </c>
      <c r="K266" s="8">
        <v>95626.94</v>
      </c>
      <c r="L266" s="8">
        <v>71592.94</v>
      </c>
      <c r="M266" s="9">
        <v>4373.06</v>
      </c>
    </row>
    <row r="267" spans="1:13" ht="45">
      <c r="A267" s="10" t="s">
        <v>693</v>
      </c>
      <c r="B267" s="10" t="s">
        <v>694</v>
      </c>
      <c r="C267" s="10" t="s">
        <v>691</v>
      </c>
      <c r="D267" s="10" t="s">
        <v>692</v>
      </c>
      <c r="E267" s="11">
        <v>1</v>
      </c>
      <c r="F267" s="11">
        <v>1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2">
        <v>1</v>
      </c>
    </row>
    <row r="268" spans="1:13" ht="30">
      <c r="A268" s="10" t="s">
        <v>695</v>
      </c>
      <c r="B268" s="10" t="s">
        <v>696</v>
      </c>
      <c r="C268" s="10" t="s">
        <v>691</v>
      </c>
      <c r="D268" s="10" t="s">
        <v>692</v>
      </c>
      <c r="E268" s="11">
        <v>25000</v>
      </c>
      <c r="F268" s="11">
        <v>25000</v>
      </c>
      <c r="G268" s="11">
        <v>13788.2</v>
      </c>
      <c r="H268" s="11">
        <v>0</v>
      </c>
      <c r="I268" s="11">
        <v>2383.6</v>
      </c>
      <c r="J268" s="11">
        <v>11404.6</v>
      </c>
      <c r="K268" s="11">
        <v>11404.6</v>
      </c>
      <c r="L268" s="11">
        <v>11404.6</v>
      </c>
      <c r="M268" s="12">
        <v>13595.4</v>
      </c>
    </row>
    <row r="269" spans="1:13" ht="45">
      <c r="A269" s="10" t="s">
        <v>697</v>
      </c>
      <c r="B269" s="10" t="s">
        <v>698</v>
      </c>
      <c r="C269" s="10" t="s">
        <v>699</v>
      </c>
      <c r="D269" s="10" t="s">
        <v>100</v>
      </c>
      <c r="E269" s="11">
        <v>0</v>
      </c>
      <c r="F269" s="11">
        <v>15000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2">
        <v>0</v>
      </c>
    </row>
    <row r="270" spans="1:13" ht="30">
      <c r="A270" s="10" t="s">
        <v>700</v>
      </c>
      <c r="B270" s="10" t="s">
        <v>701</v>
      </c>
      <c r="C270" s="10" t="s">
        <v>699</v>
      </c>
      <c r="D270" s="10" t="s">
        <v>100</v>
      </c>
      <c r="E270" s="11">
        <v>45000</v>
      </c>
      <c r="F270" s="11">
        <v>0</v>
      </c>
      <c r="G270" s="11">
        <v>54878.56</v>
      </c>
      <c r="H270" s="11">
        <v>0</v>
      </c>
      <c r="I270" s="11">
        <v>30295.68</v>
      </c>
      <c r="J270" s="11">
        <v>24582.88</v>
      </c>
      <c r="K270" s="11">
        <v>24582.88</v>
      </c>
      <c r="L270" s="11">
        <v>24582.88</v>
      </c>
      <c r="M270" s="12">
        <v>20417.12</v>
      </c>
    </row>
    <row r="271" spans="1:13" ht="75">
      <c r="A271" s="10" t="s">
        <v>702</v>
      </c>
      <c r="B271" s="10" t="s">
        <v>703</v>
      </c>
      <c r="C271" s="10" t="s">
        <v>442</v>
      </c>
      <c r="D271" s="10" t="s">
        <v>442</v>
      </c>
      <c r="E271" s="11">
        <v>60000</v>
      </c>
      <c r="F271" s="11">
        <v>0</v>
      </c>
      <c r="G271" s="11">
        <v>59850</v>
      </c>
      <c r="H271" s="11">
        <v>22072</v>
      </c>
      <c r="I271" s="11">
        <v>42050</v>
      </c>
      <c r="J271" s="11">
        <v>0</v>
      </c>
      <c r="K271" s="11">
        <v>17800</v>
      </c>
      <c r="L271" s="11">
        <v>0</v>
      </c>
      <c r="M271" s="12">
        <v>42200</v>
      </c>
    </row>
    <row r="272" spans="1:13" ht="75">
      <c r="A272" s="10" t="s">
        <v>704</v>
      </c>
      <c r="B272" s="10" t="s">
        <v>705</v>
      </c>
      <c r="C272" s="10" t="s">
        <v>442</v>
      </c>
      <c r="D272" s="10" t="s">
        <v>442</v>
      </c>
      <c r="E272" s="11">
        <v>60000</v>
      </c>
      <c r="F272" s="11">
        <v>0</v>
      </c>
      <c r="G272" s="11">
        <v>59900</v>
      </c>
      <c r="H272" s="11">
        <v>0</v>
      </c>
      <c r="I272" s="11">
        <v>59900</v>
      </c>
      <c r="J272" s="11">
        <v>0</v>
      </c>
      <c r="K272" s="11">
        <v>0</v>
      </c>
      <c r="L272" s="11">
        <v>0</v>
      </c>
      <c r="M272" s="12">
        <v>60000</v>
      </c>
    </row>
    <row r="273" spans="1:13" ht="75">
      <c r="A273" s="10" t="s">
        <v>706</v>
      </c>
      <c r="B273" s="10" t="s">
        <v>707</v>
      </c>
      <c r="C273" s="10" t="s">
        <v>708</v>
      </c>
      <c r="D273" s="10" t="s">
        <v>709</v>
      </c>
      <c r="E273" s="11">
        <v>60000</v>
      </c>
      <c r="F273" s="11">
        <v>0</v>
      </c>
      <c r="G273" s="11">
        <v>59988.26</v>
      </c>
      <c r="H273" s="11">
        <v>58641.2</v>
      </c>
      <c r="I273" s="11">
        <v>1347.06</v>
      </c>
      <c r="J273" s="11">
        <v>0</v>
      </c>
      <c r="K273" s="11">
        <v>58641.2</v>
      </c>
      <c r="L273" s="11">
        <v>0</v>
      </c>
      <c r="M273" s="12">
        <v>1358.8</v>
      </c>
    </row>
    <row r="274" spans="1:13" ht="60">
      <c r="A274" s="10" t="s">
        <v>710</v>
      </c>
      <c r="B274" s="10" t="s">
        <v>711</v>
      </c>
      <c r="C274" s="10" t="s">
        <v>712</v>
      </c>
      <c r="D274" s="10" t="s">
        <v>713</v>
      </c>
      <c r="E274" s="11">
        <v>20000</v>
      </c>
      <c r="F274" s="11">
        <v>0</v>
      </c>
      <c r="G274" s="11">
        <v>20000</v>
      </c>
      <c r="H274" s="11">
        <v>0</v>
      </c>
      <c r="I274" s="11">
        <v>20000</v>
      </c>
      <c r="J274" s="11">
        <v>0</v>
      </c>
      <c r="K274" s="11">
        <v>0</v>
      </c>
      <c r="L274" s="11">
        <v>0</v>
      </c>
      <c r="M274" s="12">
        <v>20000</v>
      </c>
    </row>
    <row r="275" spans="1:13" ht="30">
      <c r="A275" s="10" t="s">
        <v>714</v>
      </c>
      <c r="B275" s="10" t="s">
        <v>715</v>
      </c>
      <c r="C275" s="10" t="s">
        <v>708</v>
      </c>
      <c r="D275" s="10" t="s">
        <v>709</v>
      </c>
      <c r="E275" s="11">
        <v>13000</v>
      </c>
      <c r="F275" s="11">
        <v>0</v>
      </c>
      <c r="G275" s="11">
        <v>13000</v>
      </c>
      <c r="H275" s="11">
        <v>10943.33</v>
      </c>
      <c r="I275" s="11">
        <v>2056.67</v>
      </c>
      <c r="J275" s="11">
        <v>0</v>
      </c>
      <c r="K275" s="11">
        <v>10943.33</v>
      </c>
      <c r="L275" s="11">
        <v>0</v>
      </c>
      <c r="M275" s="12">
        <v>2056.67</v>
      </c>
    </row>
    <row r="276" spans="1:13" ht="45.75" thickBot="1">
      <c r="A276" s="10" t="s">
        <v>716</v>
      </c>
      <c r="B276" s="10" t="s">
        <v>717</v>
      </c>
      <c r="C276" s="10" t="s">
        <v>708</v>
      </c>
      <c r="D276" s="10" t="s">
        <v>709</v>
      </c>
      <c r="E276" s="11">
        <v>20000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2">
        <v>20000</v>
      </c>
    </row>
    <row r="277" spans="1:13" ht="15.75" thickBot="1">
      <c r="A277" s="13"/>
      <c r="B277" s="14" t="s">
        <v>103</v>
      </c>
      <c r="C277" s="15"/>
      <c r="D277" s="15"/>
      <c r="E277" s="16">
        <f>SUM($E$266:$E$276)</f>
        <v>403001</v>
      </c>
      <c r="F277" s="16">
        <f>SUM($F$266:$F$276)</f>
        <v>140001</v>
      </c>
      <c r="G277" s="16">
        <f>SUM($G$266:$G$276)</f>
        <v>377501.02</v>
      </c>
      <c r="H277" s="16">
        <f>SUM($H$266:$H$276)</f>
        <v>115690.53</v>
      </c>
      <c r="I277" s="16">
        <f>SUM($I$266:$I$276)</f>
        <v>158502.07</v>
      </c>
      <c r="J277" s="16">
        <f>SUM($J$266:$J$276)</f>
        <v>107580.42000000001</v>
      </c>
      <c r="K277" s="16">
        <f>SUM($K$266:$K$276)</f>
        <v>218998.94999999998</v>
      </c>
      <c r="L277" s="16">
        <f>SUM($L$266:$L$276)</f>
        <v>107580.42000000001</v>
      </c>
      <c r="M277" s="16">
        <f>SUM($M$266:$M$276)</f>
        <v>184002.05000000002</v>
      </c>
    </row>
    <row r="278" spans="1:13" ht="15.75" thickBot="1">
      <c r="A278" s="6" t="s">
        <v>718</v>
      </c>
      <c r="B278" s="7" t="s">
        <v>719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30">
      <c r="A279" s="5" t="s">
        <v>720</v>
      </c>
      <c r="B279" s="5" t="s">
        <v>721</v>
      </c>
      <c r="C279" s="5" t="s">
        <v>722</v>
      </c>
      <c r="D279" s="5" t="s">
        <v>723</v>
      </c>
      <c r="E279" s="8">
        <v>14880</v>
      </c>
      <c r="F279" s="8">
        <v>14760</v>
      </c>
      <c r="G279" s="8">
        <v>14880</v>
      </c>
      <c r="H279" s="8">
        <v>0</v>
      </c>
      <c r="I279" s="8">
        <v>0</v>
      </c>
      <c r="J279" s="8">
        <v>14880</v>
      </c>
      <c r="K279" s="8">
        <v>14880</v>
      </c>
      <c r="L279" s="8">
        <v>14880</v>
      </c>
      <c r="M279" s="9">
        <v>0</v>
      </c>
    </row>
    <row r="280" spans="1:13" ht="30.75" thickBot="1">
      <c r="A280" s="10" t="s">
        <v>724</v>
      </c>
      <c r="B280" s="10" t="s">
        <v>725</v>
      </c>
      <c r="C280" s="10" t="s">
        <v>722</v>
      </c>
      <c r="D280" s="10" t="s">
        <v>723</v>
      </c>
      <c r="E280" s="11">
        <v>15000</v>
      </c>
      <c r="F280" s="11">
        <v>14760</v>
      </c>
      <c r="G280" s="11">
        <v>14880</v>
      </c>
      <c r="H280" s="11">
        <v>0</v>
      </c>
      <c r="I280" s="11">
        <v>14880</v>
      </c>
      <c r="J280" s="11">
        <v>0</v>
      </c>
      <c r="K280" s="11">
        <v>0</v>
      </c>
      <c r="L280" s="11">
        <v>0</v>
      </c>
      <c r="M280" s="12">
        <v>15000</v>
      </c>
    </row>
    <row r="281" spans="1:13" ht="15.75" thickBot="1">
      <c r="A281" s="13"/>
      <c r="B281" s="14" t="s">
        <v>726</v>
      </c>
      <c r="C281" s="15"/>
      <c r="D281" s="15"/>
      <c r="E281" s="16">
        <f>SUM($E$279:$E$280)</f>
        <v>29880</v>
      </c>
      <c r="F281" s="16">
        <f>SUM($F$279:$F$280)</f>
        <v>29520</v>
      </c>
      <c r="G281" s="16">
        <f>SUM($G$279:$G$280)</f>
        <v>29760</v>
      </c>
      <c r="H281" s="16">
        <f>SUM($H$279:$H$280)</f>
        <v>0</v>
      </c>
      <c r="I281" s="16">
        <f>SUM($I$279:$I$280)</f>
        <v>14880</v>
      </c>
      <c r="J281" s="16">
        <f>SUM($J$279:$J$280)</f>
        <v>14880</v>
      </c>
      <c r="K281" s="16">
        <f>SUM($K$279:$K$280)</f>
        <v>14880</v>
      </c>
      <c r="L281" s="16">
        <f>SUM($L$279:$L$280)</f>
        <v>14880</v>
      </c>
      <c r="M281" s="16">
        <f>SUM($M$279:$M$280)</f>
        <v>15000</v>
      </c>
    </row>
    <row r="282" spans="2:13" ht="15.75" thickBot="1">
      <c r="B282" s="14" t="s">
        <v>159</v>
      </c>
      <c r="C282" s="15"/>
      <c r="D282" s="15"/>
      <c r="E282" s="16">
        <f>(E277+E281)</f>
        <v>432881</v>
      </c>
      <c r="F282" s="16">
        <f>(F277+F281)</f>
        <v>169521</v>
      </c>
      <c r="G282" s="16">
        <f>(G277+G281)</f>
        <v>407261.02</v>
      </c>
      <c r="H282" s="16">
        <f>(H277+H281)</f>
        <v>115690.53</v>
      </c>
      <c r="I282" s="16">
        <f>(I277+I281)</f>
        <v>173382.07</v>
      </c>
      <c r="J282" s="16">
        <f>(J277+J281)</f>
        <v>122460.42000000001</v>
      </c>
      <c r="K282" s="16">
        <f>(K277+K281)</f>
        <v>233878.94999999998</v>
      </c>
      <c r="L282" s="16">
        <f>(L277+L281)</f>
        <v>122460.42000000001</v>
      </c>
      <c r="M282" s="16">
        <f>(M277+M281)</f>
        <v>199002.05000000002</v>
      </c>
    </row>
    <row r="283" spans="1:13" ht="15.75" thickBot="1">
      <c r="A283" s="4" t="s">
        <v>160</v>
      </c>
      <c r="B283" s="1" t="s">
        <v>161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.75" thickBot="1">
      <c r="A284" s="6" t="s">
        <v>727</v>
      </c>
      <c r="B284" s="7" t="s">
        <v>728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5">
      <c r="A285" s="5" t="s">
        <v>729</v>
      </c>
      <c r="B285" s="5" t="s">
        <v>730</v>
      </c>
      <c r="C285" s="5" t="s">
        <v>731</v>
      </c>
      <c r="D285" s="5" t="s">
        <v>730</v>
      </c>
      <c r="E285" s="8">
        <v>15840</v>
      </c>
      <c r="F285" s="8">
        <v>15840</v>
      </c>
      <c r="G285" s="8">
        <v>15840</v>
      </c>
      <c r="H285" s="8">
        <v>0</v>
      </c>
      <c r="I285" s="8">
        <v>0</v>
      </c>
      <c r="J285" s="8">
        <v>15840</v>
      </c>
      <c r="K285" s="8">
        <v>15840</v>
      </c>
      <c r="L285" s="8">
        <v>15840</v>
      </c>
      <c r="M285" s="9">
        <v>0</v>
      </c>
    </row>
    <row r="286" spans="1:13" ht="45">
      <c r="A286" s="10" t="s">
        <v>732</v>
      </c>
      <c r="B286" s="10" t="s">
        <v>733</v>
      </c>
      <c r="C286" s="10" t="s">
        <v>734</v>
      </c>
      <c r="D286" s="10" t="s">
        <v>735</v>
      </c>
      <c r="E286" s="11">
        <v>30000</v>
      </c>
      <c r="F286" s="11">
        <v>30000</v>
      </c>
      <c r="G286" s="11">
        <v>30000</v>
      </c>
      <c r="H286" s="11">
        <v>0</v>
      </c>
      <c r="I286" s="11">
        <v>2252.2</v>
      </c>
      <c r="J286" s="11">
        <v>27747.8</v>
      </c>
      <c r="K286" s="11">
        <v>27747.8</v>
      </c>
      <c r="L286" s="11">
        <v>27747.8</v>
      </c>
      <c r="M286" s="12">
        <v>2252.2</v>
      </c>
    </row>
    <row r="287" spans="1:13" ht="30">
      <c r="A287" s="10" t="s">
        <v>736</v>
      </c>
      <c r="B287" s="10" t="s">
        <v>737</v>
      </c>
      <c r="C287" s="10" t="s">
        <v>738</v>
      </c>
      <c r="D287" s="10" t="s">
        <v>737</v>
      </c>
      <c r="E287" s="11">
        <v>3528</v>
      </c>
      <c r="F287" s="11">
        <v>3528</v>
      </c>
      <c r="G287" s="11">
        <v>3528</v>
      </c>
      <c r="H287" s="11">
        <v>0</v>
      </c>
      <c r="I287" s="11">
        <v>0</v>
      </c>
      <c r="J287" s="11">
        <v>3528</v>
      </c>
      <c r="K287" s="11">
        <v>3528</v>
      </c>
      <c r="L287" s="11">
        <v>3528</v>
      </c>
      <c r="M287" s="12">
        <v>0</v>
      </c>
    </row>
    <row r="288" spans="1:13" ht="30.75" thickBot="1">
      <c r="A288" s="10" t="s">
        <v>739</v>
      </c>
      <c r="B288" s="10" t="s">
        <v>740</v>
      </c>
      <c r="C288" s="10" t="s">
        <v>734</v>
      </c>
      <c r="D288" s="10" t="s">
        <v>735</v>
      </c>
      <c r="E288" s="11">
        <v>58000</v>
      </c>
      <c r="F288" s="11">
        <v>0</v>
      </c>
      <c r="G288" s="11">
        <v>58000</v>
      </c>
      <c r="H288" s="11">
        <v>0</v>
      </c>
      <c r="I288" s="11">
        <v>9040</v>
      </c>
      <c r="J288" s="11">
        <v>48960</v>
      </c>
      <c r="K288" s="11">
        <v>48960</v>
      </c>
      <c r="L288" s="11">
        <v>48960</v>
      </c>
      <c r="M288" s="12">
        <v>9040</v>
      </c>
    </row>
    <row r="289" spans="1:13" ht="15.75" thickBot="1">
      <c r="A289" s="13"/>
      <c r="B289" s="14" t="s">
        <v>741</v>
      </c>
      <c r="C289" s="15"/>
      <c r="D289" s="15"/>
      <c r="E289" s="16">
        <f>SUM($E$285:$E$288)</f>
        <v>107368</v>
      </c>
      <c r="F289" s="16">
        <f>SUM($F$285:$F$288)</f>
        <v>49368</v>
      </c>
      <c r="G289" s="16">
        <f>SUM($G$285:$G$288)</f>
        <v>107368</v>
      </c>
      <c r="H289" s="16">
        <f>SUM($H$285:$H$288)</f>
        <v>0</v>
      </c>
      <c r="I289" s="16">
        <f>SUM($I$285:$I$288)</f>
        <v>11292.2</v>
      </c>
      <c r="J289" s="16">
        <f>SUM($J$285:$J$288)</f>
        <v>96075.8</v>
      </c>
      <c r="K289" s="16">
        <f>SUM($K$285:$K$288)</f>
        <v>96075.8</v>
      </c>
      <c r="L289" s="16">
        <f>SUM($L$285:$L$288)</f>
        <v>96075.8</v>
      </c>
      <c r="M289" s="16">
        <f>SUM($M$285:$M$288)</f>
        <v>11292.2</v>
      </c>
    </row>
    <row r="290" spans="1:13" ht="15.75" thickBot="1">
      <c r="A290" s="6" t="s">
        <v>742</v>
      </c>
      <c r="B290" s="7" t="s">
        <v>743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5.75" thickBot="1">
      <c r="A291" s="5" t="s">
        <v>744</v>
      </c>
      <c r="B291" s="5" t="s">
        <v>745</v>
      </c>
      <c r="C291" s="5" t="s">
        <v>746</v>
      </c>
      <c r="D291" s="5" t="s">
        <v>747</v>
      </c>
      <c r="E291" s="8">
        <v>6000</v>
      </c>
      <c r="F291" s="8">
        <v>6000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9">
        <v>6000</v>
      </c>
    </row>
    <row r="292" spans="1:13" ht="15.75" thickBot="1">
      <c r="A292" s="13"/>
      <c r="B292" s="14" t="s">
        <v>748</v>
      </c>
      <c r="C292" s="15"/>
      <c r="D292" s="15"/>
      <c r="E292" s="16">
        <f>SUM($E$291:$E$291)</f>
        <v>6000</v>
      </c>
      <c r="F292" s="16">
        <f>SUM($F$291:$F$291)</f>
        <v>6000</v>
      </c>
      <c r="G292" s="16">
        <f>SUM($G$291:$G$291)</f>
        <v>0</v>
      </c>
      <c r="H292" s="16">
        <f>SUM($H$291:$H$291)</f>
        <v>0</v>
      </c>
      <c r="I292" s="16">
        <f>SUM($I$291:$I$291)</f>
        <v>0</v>
      </c>
      <c r="J292" s="16">
        <f>SUM($J$291:$J$291)</f>
        <v>0</v>
      </c>
      <c r="K292" s="16">
        <f>SUM($K$291:$K$291)</f>
        <v>0</v>
      </c>
      <c r="L292" s="16">
        <f>SUM($L$291:$L$291)</f>
        <v>0</v>
      </c>
      <c r="M292" s="16">
        <f>SUM($M$291:$M$291)</f>
        <v>6000</v>
      </c>
    </row>
    <row r="293" spans="1:13" ht="15.75" thickBot="1">
      <c r="A293" s="6" t="s">
        <v>749</v>
      </c>
      <c r="B293" s="7" t="s">
        <v>750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30">
      <c r="A294" s="5" t="s">
        <v>751</v>
      </c>
      <c r="B294" s="5" t="s">
        <v>752</v>
      </c>
      <c r="C294" s="5" t="s">
        <v>753</v>
      </c>
      <c r="D294" s="5" t="s">
        <v>754</v>
      </c>
      <c r="E294" s="8">
        <v>3500</v>
      </c>
      <c r="F294" s="8">
        <v>3500</v>
      </c>
      <c r="G294" s="8">
        <v>422</v>
      </c>
      <c r="H294" s="8">
        <v>0</v>
      </c>
      <c r="I294" s="8">
        <v>422</v>
      </c>
      <c r="J294" s="8">
        <v>0</v>
      </c>
      <c r="K294" s="8">
        <v>0</v>
      </c>
      <c r="L294" s="8">
        <v>0</v>
      </c>
      <c r="M294" s="9">
        <v>3500</v>
      </c>
    </row>
    <row r="295" spans="1:13" ht="45">
      <c r="A295" s="10" t="s">
        <v>755</v>
      </c>
      <c r="B295" s="10" t="s">
        <v>756</v>
      </c>
      <c r="C295" s="10" t="s">
        <v>757</v>
      </c>
      <c r="D295" s="10" t="s">
        <v>758</v>
      </c>
      <c r="E295" s="11">
        <v>20000</v>
      </c>
      <c r="F295" s="11">
        <v>0</v>
      </c>
      <c r="G295" s="11">
        <v>11427.04</v>
      </c>
      <c r="H295" s="11">
        <v>0</v>
      </c>
      <c r="I295" s="11">
        <v>4.73</v>
      </c>
      <c r="J295" s="11">
        <v>11422.31</v>
      </c>
      <c r="K295" s="11">
        <v>11422.31</v>
      </c>
      <c r="L295" s="11">
        <v>11422.31</v>
      </c>
      <c r="M295" s="12">
        <v>8577.69</v>
      </c>
    </row>
    <row r="296" spans="1:13" ht="30">
      <c r="A296" s="10" t="s">
        <v>759</v>
      </c>
      <c r="B296" s="10" t="s">
        <v>760</v>
      </c>
      <c r="C296" s="10" t="s">
        <v>761</v>
      </c>
      <c r="D296" s="10" t="s">
        <v>762</v>
      </c>
      <c r="E296" s="11">
        <v>20000</v>
      </c>
      <c r="F296" s="11">
        <v>0</v>
      </c>
      <c r="G296" s="11">
        <v>3795.3</v>
      </c>
      <c r="H296" s="11">
        <v>3795.3</v>
      </c>
      <c r="I296" s="11">
        <v>0</v>
      </c>
      <c r="J296" s="11">
        <v>0</v>
      </c>
      <c r="K296" s="11">
        <v>3795.3</v>
      </c>
      <c r="L296" s="11">
        <v>0</v>
      </c>
      <c r="M296" s="12">
        <v>16204.7</v>
      </c>
    </row>
    <row r="297" spans="1:13" ht="45">
      <c r="A297" s="10" t="s">
        <v>763</v>
      </c>
      <c r="B297" s="10" t="s">
        <v>764</v>
      </c>
      <c r="C297" s="10" t="s">
        <v>765</v>
      </c>
      <c r="D297" s="10" t="s">
        <v>766</v>
      </c>
      <c r="E297" s="11">
        <v>6000</v>
      </c>
      <c r="F297" s="11">
        <v>4000</v>
      </c>
      <c r="G297" s="11">
        <v>5860.96</v>
      </c>
      <c r="H297" s="11">
        <v>0</v>
      </c>
      <c r="I297" s="11">
        <v>588.87</v>
      </c>
      <c r="J297" s="11">
        <v>5272.09</v>
      </c>
      <c r="K297" s="11">
        <v>5272.09</v>
      </c>
      <c r="L297" s="11">
        <v>5272.09</v>
      </c>
      <c r="M297" s="12">
        <v>727.91</v>
      </c>
    </row>
    <row r="298" spans="1:13" ht="30.75" thickBot="1">
      <c r="A298" s="10" t="s">
        <v>767</v>
      </c>
      <c r="B298" s="10" t="s">
        <v>768</v>
      </c>
      <c r="C298" s="10" t="s">
        <v>769</v>
      </c>
      <c r="D298" s="10" t="s">
        <v>770</v>
      </c>
      <c r="E298" s="11">
        <v>24800</v>
      </c>
      <c r="F298" s="11">
        <v>24800</v>
      </c>
      <c r="G298" s="11">
        <v>24800</v>
      </c>
      <c r="H298" s="11">
        <v>7588.8</v>
      </c>
      <c r="I298" s="11">
        <v>5986.1</v>
      </c>
      <c r="J298" s="11">
        <v>11225.1</v>
      </c>
      <c r="K298" s="11">
        <v>18813.9</v>
      </c>
      <c r="L298" s="11">
        <v>11225.1</v>
      </c>
      <c r="M298" s="12">
        <v>5986.1</v>
      </c>
    </row>
    <row r="299" spans="1:13" ht="15.75" thickBot="1">
      <c r="A299" s="13"/>
      <c r="B299" s="14" t="s">
        <v>771</v>
      </c>
      <c r="C299" s="15"/>
      <c r="D299" s="15"/>
      <c r="E299" s="16">
        <f>SUM($E$294:$E$298)</f>
        <v>74300</v>
      </c>
      <c r="F299" s="16">
        <f>SUM($F$294:$F$298)</f>
        <v>32300</v>
      </c>
      <c r="G299" s="16">
        <f>SUM($G$294:$G$298)</f>
        <v>46305.3</v>
      </c>
      <c r="H299" s="16">
        <f>SUM($H$294:$H$298)</f>
        <v>11384.1</v>
      </c>
      <c r="I299" s="16">
        <f>SUM($I$294:$I$298)</f>
        <v>7001.700000000001</v>
      </c>
      <c r="J299" s="16">
        <f>SUM($J$294:$J$298)</f>
        <v>27919.5</v>
      </c>
      <c r="K299" s="16">
        <f>SUM($K$294:$K$298)</f>
        <v>39303.600000000006</v>
      </c>
      <c r="L299" s="16">
        <f>SUM($L$294:$L$298)</f>
        <v>27919.5</v>
      </c>
      <c r="M299" s="16">
        <f>SUM($M$294:$M$298)</f>
        <v>34996.4</v>
      </c>
    </row>
    <row r="300" spans="1:13" ht="15.75" thickBot="1">
      <c r="A300" s="6" t="s">
        <v>772</v>
      </c>
      <c r="B300" s="7" t="s">
        <v>773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30">
      <c r="A301" s="5" t="s">
        <v>774</v>
      </c>
      <c r="B301" s="5" t="s">
        <v>775</v>
      </c>
      <c r="C301" s="5" t="s">
        <v>776</v>
      </c>
      <c r="D301" s="5" t="s">
        <v>775</v>
      </c>
      <c r="E301" s="8">
        <v>15000</v>
      </c>
      <c r="F301" s="8">
        <v>15000</v>
      </c>
      <c r="G301" s="8">
        <v>11004.84</v>
      </c>
      <c r="H301" s="8">
        <v>9494.68</v>
      </c>
      <c r="I301" s="8">
        <v>633.38</v>
      </c>
      <c r="J301" s="8">
        <v>876.78</v>
      </c>
      <c r="K301" s="8">
        <v>10371.46</v>
      </c>
      <c r="L301" s="8">
        <v>876.78</v>
      </c>
      <c r="M301" s="9">
        <v>4628.54</v>
      </c>
    </row>
    <row r="302" spans="1:13" ht="45.75" thickBot="1">
      <c r="A302" s="10" t="s">
        <v>777</v>
      </c>
      <c r="B302" s="10" t="s">
        <v>778</v>
      </c>
      <c r="C302" s="10" t="s">
        <v>779</v>
      </c>
      <c r="D302" s="10" t="s">
        <v>780</v>
      </c>
      <c r="E302" s="11">
        <v>10000</v>
      </c>
      <c r="F302" s="11">
        <v>10000</v>
      </c>
      <c r="G302" s="11">
        <v>10000</v>
      </c>
      <c r="H302" s="11">
        <v>826.23</v>
      </c>
      <c r="I302" s="11">
        <v>5572.75</v>
      </c>
      <c r="J302" s="11">
        <v>3601.02</v>
      </c>
      <c r="K302" s="11">
        <v>4427.25</v>
      </c>
      <c r="L302" s="11">
        <v>3601.02</v>
      </c>
      <c r="M302" s="12">
        <v>5572.75</v>
      </c>
    </row>
    <row r="303" spans="1:13" ht="15.75" thickBot="1">
      <c r="A303" s="13"/>
      <c r="B303" s="14" t="s">
        <v>781</v>
      </c>
      <c r="C303" s="15"/>
      <c r="D303" s="15"/>
      <c r="E303" s="16">
        <f>SUM($E$301:$E$302)</f>
        <v>25000</v>
      </c>
      <c r="F303" s="16">
        <f>SUM($F$301:$F$302)</f>
        <v>25000</v>
      </c>
      <c r="G303" s="16">
        <f>SUM($G$301:$G$302)</f>
        <v>21004.84</v>
      </c>
      <c r="H303" s="16">
        <f>SUM($H$301:$H$302)</f>
        <v>10320.91</v>
      </c>
      <c r="I303" s="16">
        <f>SUM($I$301:$I$302)</f>
        <v>6206.13</v>
      </c>
      <c r="J303" s="16">
        <f>SUM($J$301:$J$302)</f>
        <v>4477.8</v>
      </c>
      <c r="K303" s="16">
        <f>SUM($K$301:$K$302)</f>
        <v>14798.71</v>
      </c>
      <c r="L303" s="16">
        <f>SUM($L$301:$L$302)</f>
        <v>4477.8</v>
      </c>
      <c r="M303" s="16">
        <f>SUM($M$301:$M$302)</f>
        <v>10201.29</v>
      </c>
    </row>
    <row r="304" spans="2:13" ht="15.75" thickBot="1">
      <c r="B304" s="14" t="s">
        <v>190</v>
      </c>
      <c r="C304" s="15"/>
      <c r="D304" s="15"/>
      <c r="E304" s="16">
        <f>(E289+E292+E299+E303)</f>
        <v>212668</v>
      </c>
      <c r="F304" s="16">
        <f>(F289+F292+F299+F303)</f>
        <v>112668</v>
      </c>
      <c r="G304" s="16">
        <f>(G289+G292+G299+G303)</f>
        <v>174678.13999999998</v>
      </c>
      <c r="H304" s="16">
        <f>(H289+H292+H299+H303)</f>
        <v>21705.010000000002</v>
      </c>
      <c r="I304" s="16">
        <f>(I289+I292+I299+I303)</f>
        <v>24500.030000000002</v>
      </c>
      <c r="J304" s="16">
        <f>(J289+J292+J299+J303)</f>
        <v>128473.1</v>
      </c>
      <c r="K304" s="16">
        <f>(K289+K292+K299+K303)</f>
        <v>150178.11000000002</v>
      </c>
      <c r="L304" s="16">
        <f>(L289+L292+L299+L303)</f>
        <v>128473.1</v>
      </c>
      <c r="M304" s="16">
        <f>(M289+M292+M299+M303)</f>
        <v>62489.89000000001</v>
      </c>
    </row>
    <row r="305" spans="1:13" ht="15.75" thickBot="1">
      <c r="A305" s="4" t="s">
        <v>229</v>
      </c>
      <c r="B305" s="1" t="s">
        <v>230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5.75" thickBot="1">
      <c r="A306" s="6" t="s">
        <v>782</v>
      </c>
      <c r="B306" s="7" t="s">
        <v>783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30.75" thickBot="1">
      <c r="A307" s="5" t="s">
        <v>784</v>
      </c>
      <c r="B307" s="5" t="s">
        <v>785</v>
      </c>
      <c r="C307" s="5" t="s">
        <v>786</v>
      </c>
      <c r="D307" s="5" t="s">
        <v>787</v>
      </c>
      <c r="E307" s="8">
        <v>13000</v>
      </c>
      <c r="F307" s="8">
        <v>13000</v>
      </c>
      <c r="G307" s="8">
        <v>12942.9</v>
      </c>
      <c r="H307" s="8">
        <v>248.74</v>
      </c>
      <c r="I307" s="8">
        <v>10681.54</v>
      </c>
      <c r="J307" s="8">
        <v>2012.62</v>
      </c>
      <c r="K307" s="8">
        <v>2261.36</v>
      </c>
      <c r="L307" s="8">
        <v>2012.62</v>
      </c>
      <c r="M307" s="9">
        <v>10738.64</v>
      </c>
    </row>
    <row r="308" spans="1:13" ht="15.75" thickBot="1">
      <c r="A308" s="13"/>
      <c r="B308" s="14" t="s">
        <v>788</v>
      </c>
      <c r="C308" s="15"/>
      <c r="D308" s="15"/>
      <c r="E308" s="16">
        <f>SUM($E$307:$E$307)</f>
        <v>13000</v>
      </c>
      <c r="F308" s="16">
        <f>SUM($F$307:$F$307)</f>
        <v>13000</v>
      </c>
      <c r="G308" s="16">
        <f>SUM($G$307:$G$307)</f>
        <v>12942.9</v>
      </c>
      <c r="H308" s="16">
        <f>SUM($H$307:$H$307)</f>
        <v>248.74</v>
      </c>
      <c r="I308" s="16">
        <f>SUM($I$307:$I$307)</f>
        <v>10681.54</v>
      </c>
      <c r="J308" s="16">
        <f>SUM($J$307:$J$307)</f>
        <v>2012.62</v>
      </c>
      <c r="K308" s="16">
        <f>SUM($K$307:$K$307)</f>
        <v>2261.36</v>
      </c>
      <c r="L308" s="16">
        <f>SUM($L$307:$L$307)</f>
        <v>2012.62</v>
      </c>
      <c r="M308" s="16">
        <f>SUM($M$307:$M$307)</f>
        <v>10738.64</v>
      </c>
    </row>
    <row r="309" spans="1:13" ht="15.75" thickBot="1">
      <c r="A309" s="6" t="s">
        <v>231</v>
      </c>
      <c r="B309" s="7" t="s">
        <v>232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45">
      <c r="A310" s="5" t="s">
        <v>789</v>
      </c>
      <c r="B310" s="5" t="s">
        <v>790</v>
      </c>
      <c r="C310" s="5" t="s">
        <v>791</v>
      </c>
      <c r="D310" s="5" t="s">
        <v>792</v>
      </c>
      <c r="E310" s="8">
        <v>1500</v>
      </c>
      <c r="F310" s="8">
        <v>1000</v>
      </c>
      <c r="G310" s="8">
        <v>1500</v>
      </c>
      <c r="H310" s="8">
        <v>447.2</v>
      </c>
      <c r="I310" s="8">
        <v>1052.8</v>
      </c>
      <c r="J310" s="8">
        <v>0</v>
      </c>
      <c r="K310" s="8">
        <v>447.2</v>
      </c>
      <c r="L310" s="8">
        <v>0</v>
      </c>
      <c r="M310" s="9">
        <v>1052.8</v>
      </c>
    </row>
    <row r="311" spans="1:13" ht="45">
      <c r="A311" s="10" t="s">
        <v>793</v>
      </c>
      <c r="B311" s="10" t="s">
        <v>794</v>
      </c>
      <c r="C311" s="10" t="s">
        <v>791</v>
      </c>
      <c r="D311" s="10" t="s">
        <v>792</v>
      </c>
      <c r="E311" s="11">
        <v>4000</v>
      </c>
      <c r="F311" s="11">
        <v>4000</v>
      </c>
      <c r="G311" s="11">
        <v>4000</v>
      </c>
      <c r="H311" s="11">
        <v>0</v>
      </c>
      <c r="I311" s="11">
        <v>3361.2</v>
      </c>
      <c r="J311" s="11">
        <v>638.8</v>
      </c>
      <c r="K311" s="11">
        <v>638.8</v>
      </c>
      <c r="L311" s="11">
        <v>638.8</v>
      </c>
      <c r="M311" s="12">
        <v>3361.2</v>
      </c>
    </row>
    <row r="312" spans="1:13" ht="45">
      <c r="A312" s="10" t="s">
        <v>795</v>
      </c>
      <c r="B312" s="10" t="s">
        <v>796</v>
      </c>
      <c r="C312" s="10" t="s">
        <v>791</v>
      </c>
      <c r="D312" s="10" t="s">
        <v>792</v>
      </c>
      <c r="E312" s="11">
        <v>2200</v>
      </c>
      <c r="F312" s="11">
        <v>1200</v>
      </c>
      <c r="G312" s="11">
        <v>2200</v>
      </c>
      <c r="H312" s="11">
        <v>20</v>
      </c>
      <c r="I312" s="11">
        <v>1028</v>
      </c>
      <c r="J312" s="11">
        <v>1152</v>
      </c>
      <c r="K312" s="11">
        <v>1172</v>
      </c>
      <c r="L312" s="11">
        <v>1152</v>
      </c>
      <c r="M312" s="12">
        <v>1028</v>
      </c>
    </row>
    <row r="313" spans="1:13" ht="45.75" thickBot="1">
      <c r="A313" s="10" t="s">
        <v>797</v>
      </c>
      <c r="B313" s="10" t="s">
        <v>798</v>
      </c>
      <c r="C313" s="10" t="s">
        <v>791</v>
      </c>
      <c r="D313" s="10" t="s">
        <v>792</v>
      </c>
      <c r="E313" s="11">
        <v>2000</v>
      </c>
      <c r="F313" s="11">
        <v>1000</v>
      </c>
      <c r="G313" s="11">
        <v>2000</v>
      </c>
      <c r="H313" s="11">
        <v>62.4</v>
      </c>
      <c r="I313" s="11">
        <v>1381.7</v>
      </c>
      <c r="J313" s="11">
        <v>555.9</v>
      </c>
      <c r="K313" s="11">
        <v>618.3</v>
      </c>
      <c r="L313" s="11">
        <v>555.9</v>
      </c>
      <c r="M313" s="12">
        <v>1381.7</v>
      </c>
    </row>
    <row r="314" spans="1:13" ht="15.75" thickBot="1">
      <c r="A314" s="13"/>
      <c r="B314" s="14" t="s">
        <v>241</v>
      </c>
      <c r="C314" s="15"/>
      <c r="D314" s="15"/>
      <c r="E314" s="16">
        <f>SUM($E$310:$E$313)</f>
        <v>9700</v>
      </c>
      <c r="F314" s="16">
        <f>SUM($F$310:$F$313)</f>
        <v>7200</v>
      </c>
      <c r="G314" s="16">
        <f>SUM($G$310:$G$313)</f>
        <v>9700</v>
      </c>
      <c r="H314" s="16">
        <f>SUM($H$310:$H$313)</f>
        <v>529.6</v>
      </c>
      <c r="I314" s="16">
        <f>SUM($I$310:$I$313)</f>
        <v>6823.7</v>
      </c>
      <c r="J314" s="16">
        <f>SUM($J$310:$J$313)</f>
        <v>2346.7</v>
      </c>
      <c r="K314" s="16">
        <f>SUM($K$310:$K$313)</f>
        <v>2876.3</v>
      </c>
      <c r="L314" s="16">
        <f>SUM($L$310:$L$313)</f>
        <v>2346.7</v>
      </c>
      <c r="M314" s="16">
        <f>SUM($M$310:$M$313)</f>
        <v>6823.7</v>
      </c>
    </row>
    <row r="315" spans="1:13" ht="15.75" thickBot="1">
      <c r="A315" s="6" t="s">
        <v>351</v>
      </c>
      <c r="B315" s="7" t="s">
        <v>352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30">
      <c r="A316" s="5" t="s">
        <v>799</v>
      </c>
      <c r="B316" s="5" t="s">
        <v>800</v>
      </c>
      <c r="C316" s="5" t="s">
        <v>801</v>
      </c>
      <c r="D316" s="5" t="s">
        <v>800</v>
      </c>
      <c r="E316" s="8">
        <v>1500</v>
      </c>
      <c r="F316" s="8">
        <v>1500</v>
      </c>
      <c r="G316" s="8">
        <v>1500</v>
      </c>
      <c r="H316" s="8">
        <v>0</v>
      </c>
      <c r="I316" s="8">
        <v>1354.92</v>
      </c>
      <c r="J316" s="8">
        <v>145.08</v>
      </c>
      <c r="K316" s="8">
        <v>145.08</v>
      </c>
      <c r="L316" s="8">
        <v>145.08</v>
      </c>
      <c r="M316" s="9">
        <v>1354.92</v>
      </c>
    </row>
    <row r="317" spans="1:13" ht="15">
      <c r="A317" s="10" t="s">
        <v>802</v>
      </c>
      <c r="B317" s="10" t="s">
        <v>803</v>
      </c>
      <c r="C317" s="10" t="s">
        <v>804</v>
      </c>
      <c r="D317" s="10" t="s">
        <v>805</v>
      </c>
      <c r="E317" s="11">
        <v>25000</v>
      </c>
      <c r="F317" s="11">
        <v>25000</v>
      </c>
      <c r="G317" s="11">
        <v>25000</v>
      </c>
      <c r="H317" s="11">
        <v>4373.23</v>
      </c>
      <c r="I317" s="11">
        <v>6028.87</v>
      </c>
      <c r="J317" s="11">
        <v>14597.9</v>
      </c>
      <c r="K317" s="11">
        <v>18971.13</v>
      </c>
      <c r="L317" s="11">
        <v>14597.9</v>
      </c>
      <c r="M317" s="12">
        <v>6028.87</v>
      </c>
    </row>
    <row r="318" spans="1:13" ht="15.75" thickBot="1">
      <c r="A318" s="10" t="s">
        <v>806</v>
      </c>
      <c r="B318" s="10" t="s">
        <v>805</v>
      </c>
      <c r="C318" s="10" t="s">
        <v>804</v>
      </c>
      <c r="D318" s="10" t="s">
        <v>805</v>
      </c>
      <c r="E318" s="11">
        <v>5600</v>
      </c>
      <c r="F318" s="11">
        <v>25000</v>
      </c>
      <c r="G318" s="11">
        <v>5000</v>
      </c>
      <c r="H318" s="11">
        <v>0</v>
      </c>
      <c r="I318" s="11">
        <v>120.6</v>
      </c>
      <c r="J318" s="11">
        <v>4879.4</v>
      </c>
      <c r="K318" s="11">
        <v>4879.4</v>
      </c>
      <c r="L318" s="11">
        <v>4879.4</v>
      </c>
      <c r="M318" s="12">
        <v>720.6</v>
      </c>
    </row>
    <row r="319" spans="1:13" ht="15.75" thickBot="1">
      <c r="A319" s="13"/>
      <c r="B319" s="14" t="s">
        <v>357</v>
      </c>
      <c r="C319" s="15"/>
      <c r="D319" s="15"/>
      <c r="E319" s="16">
        <f>SUM($E$316:$E$318)</f>
        <v>32100</v>
      </c>
      <c r="F319" s="16">
        <f>SUM($F$316:$F$318)</f>
        <v>51500</v>
      </c>
      <c r="G319" s="16">
        <f>SUM($G$316:$G$318)</f>
        <v>31500</v>
      </c>
      <c r="H319" s="16">
        <f>SUM($H$316:$H$318)</f>
        <v>4373.23</v>
      </c>
      <c r="I319" s="16">
        <f>SUM($I$316:$I$318)</f>
        <v>7504.39</v>
      </c>
      <c r="J319" s="16">
        <f>SUM($J$316:$J$318)</f>
        <v>19622.379999999997</v>
      </c>
      <c r="K319" s="16">
        <f>SUM($K$316:$K$318)</f>
        <v>23995.61</v>
      </c>
      <c r="L319" s="16">
        <f>SUM($L$316:$L$318)</f>
        <v>19622.379999999997</v>
      </c>
      <c r="M319" s="16">
        <f>SUM($M$316:$M$318)</f>
        <v>8104.39</v>
      </c>
    </row>
    <row r="320" spans="1:13" ht="15.75" thickBot="1">
      <c r="A320" s="6" t="s">
        <v>807</v>
      </c>
      <c r="B320" s="7" t="s">
        <v>808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30">
      <c r="A321" s="5" t="s">
        <v>809</v>
      </c>
      <c r="B321" s="5" t="s">
        <v>810</v>
      </c>
      <c r="C321" s="5" t="s">
        <v>761</v>
      </c>
      <c r="D321" s="5" t="s">
        <v>762</v>
      </c>
      <c r="E321" s="8">
        <v>32258.06</v>
      </c>
      <c r="F321" s="8">
        <v>0</v>
      </c>
      <c r="G321" s="8">
        <v>31600</v>
      </c>
      <c r="H321" s="8">
        <v>9300</v>
      </c>
      <c r="I321" s="8">
        <v>22300</v>
      </c>
      <c r="J321" s="8">
        <v>0</v>
      </c>
      <c r="K321" s="8">
        <v>9300</v>
      </c>
      <c r="L321" s="8">
        <v>0</v>
      </c>
      <c r="M321" s="9">
        <v>22958.06</v>
      </c>
    </row>
    <row r="322" spans="1:13" ht="15">
      <c r="A322" s="10" t="s">
        <v>811</v>
      </c>
      <c r="B322" s="10" t="s">
        <v>812</v>
      </c>
      <c r="C322" s="10" t="s">
        <v>813</v>
      </c>
      <c r="D322" s="10" t="s">
        <v>814</v>
      </c>
      <c r="E322" s="11">
        <v>60000</v>
      </c>
      <c r="F322" s="11">
        <v>15000</v>
      </c>
      <c r="G322" s="11">
        <v>60000</v>
      </c>
      <c r="H322" s="11">
        <v>5436.45</v>
      </c>
      <c r="I322" s="11">
        <v>2192.25</v>
      </c>
      <c r="J322" s="11">
        <v>52371.3</v>
      </c>
      <c r="K322" s="11">
        <v>57807.75</v>
      </c>
      <c r="L322" s="11">
        <v>52371.3</v>
      </c>
      <c r="M322" s="12">
        <v>2192.25</v>
      </c>
    </row>
    <row r="323" spans="1:13" ht="60.75" thickBot="1">
      <c r="A323" s="10" t="s">
        <v>815</v>
      </c>
      <c r="B323" s="10" t="s">
        <v>816</v>
      </c>
      <c r="C323" s="10" t="s">
        <v>817</v>
      </c>
      <c r="D323" s="10" t="s">
        <v>818</v>
      </c>
      <c r="E323" s="11">
        <v>0</v>
      </c>
      <c r="F323" s="11">
        <v>40000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2">
        <v>0</v>
      </c>
    </row>
    <row r="324" spans="1:13" ht="15.75" thickBot="1">
      <c r="A324" s="13"/>
      <c r="B324" s="14" t="s">
        <v>819</v>
      </c>
      <c r="C324" s="15"/>
      <c r="D324" s="15"/>
      <c r="E324" s="16">
        <f>SUM($E$321:$E$323)</f>
        <v>92258.06</v>
      </c>
      <c r="F324" s="16">
        <f>SUM($F$321:$F$323)</f>
        <v>55000</v>
      </c>
      <c r="G324" s="16">
        <f>SUM($G$321:$G$323)</f>
        <v>91600</v>
      </c>
      <c r="H324" s="16">
        <f>SUM($H$321:$H$323)</f>
        <v>14736.45</v>
      </c>
      <c r="I324" s="16">
        <f>SUM($I$321:$I$323)</f>
        <v>24492.25</v>
      </c>
      <c r="J324" s="16">
        <f>SUM($J$321:$J$323)</f>
        <v>52371.3</v>
      </c>
      <c r="K324" s="16">
        <f>SUM($K$321:$K$323)</f>
        <v>67107.75</v>
      </c>
      <c r="L324" s="16">
        <f>SUM($L$321:$L$323)</f>
        <v>52371.3</v>
      </c>
      <c r="M324" s="16">
        <f>SUM($M$321:$M$323)</f>
        <v>25150.31</v>
      </c>
    </row>
    <row r="325" spans="2:13" ht="15.75" thickBot="1">
      <c r="B325" s="14" t="s">
        <v>391</v>
      </c>
      <c r="C325" s="15"/>
      <c r="D325" s="15"/>
      <c r="E325" s="16">
        <f>(E308+E314+E319+E324)</f>
        <v>147058.06</v>
      </c>
      <c r="F325" s="16">
        <f>(F308+F314+F319+F324)</f>
        <v>126700</v>
      </c>
      <c r="G325" s="16">
        <f>(G308+G314+G319+G324)</f>
        <v>145742.9</v>
      </c>
      <c r="H325" s="16">
        <f>(H308+H314+H319+H324)</f>
        <v>19888.02</v>
      </c>
      <c r="I325" s="16">
        <f>(I308+I314+I319+I324)</f>
        <v>49501.880000000005</v>
      </c>
      <c r="J325" s="16">
        <f>(J308+J314+J319+J324)</f>
        <v>76353</v>
      </c>
      <c r="K325" s="16">
        <f>(K308+K314+K319+K324)</f>
        <v>96241.02</v>
      </c>
      <c r="L325" s="16">
        <f>(L308+L314+L319+L324)</f>
        <v>76353</v>
      </c>
      <c r="M325" s="16">
        <f>(M308+M314+M319+M324)</f>
        <v>50817.04</v>
      </c>
    </row>
    <row r="326" spans="1:13" ht="15.75" thickBot="1">
      <c r="A326" s="4" t="s">
        <v>820</v>
      </c>
      <c r="B326" s="1" t="s">
        <v>821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5.75" thickBot="1">
      <c r="A327" s="6" t="s">
        <v>822</v>
      </c>
      <c r="B327" s="7" t="s">
        <v>823</v>
      </c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30">
      <c r="A328" s="5" t="s">
        <v>824</v>
      </c>
      <c r="B328" s="5" t="s">
        <v>825</v>
      </c>
      <c r="C328" s="5" t="s">
        <v>826</v>
      </c>
      <c r="D328" s="5" t="s">
        <v>827</v>
      </c>
      <c r="E328" s="8">
        <v>4000</v>
      </c>
      <c r="F328" s="8">
        <v>4000</v>
      </c>
      <c r="G328" s="8">
        <v>1237.52</v>
      </c>
      <c r="H328" s="8">
        <v>1237.52</v>
      </c>
      <c r="I328" s="8">
        <v>0</v>
      </c>
      <c r="J328" s="8">
        <v>0</v>
      </c>
      <c r="K328" s="8">
        <v>1237.52</v>
      </c>
      <c r="L328" s="8">
        <v>0</v>
      </c>
      <c r="M328" s="9">
        <v>2762.48</v>
      </c>
    </row>
    <row r="329" spans="1:13" ht="45">
      <c r="A329" s="10" t="s">
        <v>828</v>
      </c>
      <c r="B329" s="10" t="s">
        <v>829</v>
      </c>
      <c r="C329" s="10" t="s">
        <v>830</v>
      </c>
      <c r="D329" s="10" t="s">
        <v>831</v>
      </c>
      <c r="E329" s="11">
        <v>90000</v>
      </c>
      <c r="F329" s="11">
        <v>90000</v>
      </c>
      <c r="G329" s="11">
        <v>84858.95</v>
      </c>
      <c r="H329" s="11">
        <v>2806.66</v>
      </c>
      <c r="I329" s="11">
        <v>52345.84</v>
      </c>
      <c r="J329" s="11">
        <v>29706.45</v>
      </c>
      <c r="K329" s="11">
        <v>32513.11</v>
      </c>
      <c r="L329" s="11">
        <v>29706.45</v>
      </c>
      <c r="M329" s="12">
        <v>57486.89</v>
      </c>
    </row>
    <row r="330" spans="1:13" ht="60">
      <c r="A330" s="10" t="s">
        <v>832</v>
      </c>
      <c r="B330" s="10" t="s">
        <v>833</v>
      </c>
      <c r="C330" s="10" t="s">
        <v>834</v>
      </c>
      <c r="D330" s="10" t="s">
        <v>835</v>
      </c>
      <c r="E330" s="11">
        <v>37500</v>
      </c>
      <c r="F330" s="11">
        <v>37500</v>
      </c>
      <c r="G330" s="11">
        <v>36745.29</v>
      </c>
      <c r="H330" s="11">
        <v>1004.65</v>
      </c>
      <c r="I330" s="11">
        <v>25062.41</v>
      </c>
      <c r="J330" s="11">
        <v>10678.23</v>
      </c>
      <c r="K330" s="11">
        <v>11682.88</v>
      </c>
      <c r="L330" s="11">
        <v>10678.23</v>
      </c>
      <c r="M330" s="12">
        <v>25817.12</v>
      </c>
    </row>
    <row r="331" spans="1:13" ht="45">
      <c r="A331" s="10" t="s">
        <v>836</v>
      </c>
      <c r="B331" s="10" t="s">
        <v>837</v>
      </c>
      <c r="C331" s="10" t="s">
        <v>834</v>
      </c>
      <c r="D331" s="10" t="s">
        <v>835</v>
      </c>
      <c r="E331" s="11">
        <v>60000</v>
      </c>
      <c r="F331" s="11">
        <v>60000</v>
      </c>
      <c r="G331" s="11">
        <v>59711.46</v>
      </c>
      <c r="H331" s="11">
        <v>2711.84</v>
      </c>
      <c r="I331" s="11">
        <v>28830.07</v>
      </c>
      <c r="J331" s="11">
        <v>28169.55</v>
      </c>
      <c r="K331" s="11">
        <v>30881.39</v>
      </c>
      <c r="L331" s="11">
        <v>28169.55</v>
      </c>
      <c r="M331" s="12">
        <v>29118.61</v>
      </c>
    </row>
    <row r="332" spans="1:13" ht="45">
      <c r="A332" s="10" t="s">
        <v>838</v>
      </c>
      <c r="B332" s="10" t="s">
        <v>839</v>
      </c>
      <c r="C332" s="10" t="s">
        <v>834</v>
      </c>
      <c r="D332" s="10" t="s">
        <v>835</v>
      </c>
      <c r="E332" s="11">
        <v>20000</v>
      </c>
      <c r="F332" s="11">
        <v>20000</v>
      </c>
      <c r="G332" s="11">
        <v>19965.24</v>
      </c>
      <c r="H332" s="11">
        <v>14142.2</v>
      </c>
      <c r="I332" s="11">
        <v>133.92</v>
      </c>
      <c r="J332" s="11">
        <v>5689.12</v>
      </c>
      <c r="K332" s="11">
        <v>19831.32</v>
      </c>
      <c r="L332" s="11">
        <v>5689.12</v>
      </c>
      <c r="M332" s="12">
        <v>168.68</v>
      </c>
    </row>
    <row r="333" spans="1:13" ht="30">
      <c r="A333" s="10" t="s">
        <v>840</v>
      </c>
      <c r="B333" s="10" t="s">
        <v>841</v>
      </c>
      <c r="C333" s="10" t="s">
        <v>842</v>
      </c>
      <c r="D333" s="10" t="s">
        <v>843</v>
      </c>
      <c r="E333" s="11">
        <v>600</v>
      </c>
      <c r="F333" s="11">
        <v>600</v>
      </c>
      <c r="G333" s="11">
        <v>441.6</v>
      </c>
      <c r="H333" s="11">
        <v>0</v>
      </c>
      <c r="I333" s="11">
        <v>0</v>
      </c>
      <c r="J333" s="11">
        <v>441.6</v>
      </c>
      <c r="K333" s="11">
        <v>441.6</v>
      </c>
      <c r="L333" s="11">
        <v>441.6</v>
      </c>
      <c r="M333" s="12">
        <v>158.4</v>
      </c>
    </row>
    <row r="334" spans="1:13" ht="45">
      <c r="A334" s="10" t="s">
        <v>844</v>
      </c>
      <c r="B334" s="10" t="s">
        <v>845</v>
      </c>
      <c r="C334" s="10" t="s">
        <v>834</v>
      </c>
      <c r="D334" s="10" t="s">
        <v>835</v>
      </c>
      <c r="E334" s="11">
        <v>5000</v>
      </c>
      <c r="F334" s="11">
        <v>5000</v>
      </c>
      <c r="G334" s="11">
        <v>296.98</v>
      </c>
      <c r="H334" s="11">
        <v>0</v>
      </c>
      <c r="I334" s="11">
        <v>296.98</v>
      </c>
      <c r="J334" s="11">
        <v>0</v>
      </c>
      <c r="K334" s="11">
        <v>0</v>
      </c>
      <c r="L334" s="11">
        <v>0</v>
      </c>
      <c r="M334" s="12">
        <v>5000</v>
      </c>
    </row>
    <row r="335" spans="1:13" ht="30">
      <c r="A335" s="10" t="s">
        <v>846</v>
      </c>
      <c r="B335" s="10" t="s">
        <v>847</v>
      </c>
      <c r="C335" s="10" t="s">
        <v>848</v>
      </c>
      <c r="D335" s="10" t="s">
        <v>849</v>
      </c>
      <c r="E335" s="11">
        <v>20000</v>
      </c>
      <c r="F335" s="11">
        <v>20000</v>
      </c>
      <c r="G335" s="11">
        <v>5442.24</v>
      </c>
      <c r="H335" s="11">
        <v>414.16</v>
      </c>
      <c r="I335" s="11">
        <v>1075.72</v>
      </c>
      <c r="J335" s="11">
        <v>3952.36</v>
      </c>
      <c r="K335" s="11">
        <v>4366.52</v>
      </c>
      <c r="L335" s="11">
        <v>3952.36</v>
      </c>
      <c r="M335" s="12">
        <v>15633.48</v>
      </c>
    </row>
    <row r="336" spans="1:13" ht="30.75" thickBot="1">
      <c r="A336" s="10" t="s">
        <v>850</v>
      </c>
      <c r="B336" s="10" t="s">
        <v>851</v>
      </c>
      <c r="C336" s="10" t="s">
        <v>852</v>
      </c>
      <c r="D336" s="10" t="s">
        <v>853</v>
      </c>
      <c r="E336" s="11">
        <v>10000</v>
      </c>
      <c r="F336" s="11">
        <v>10000</v>
      </c>
      <c r="G336" s="11">
        <v>9995.64</v>
      </c>
      <c r="H336" s="11">
        <v>5344.4</v>
      </c>
      <c r="I336" s="11">
        <v>0</v>
      </c>
      <c r="J336" s="11">
        <v>4651.24</v>
      </c>
      <c r="K336" s="11">
        <v>9995.64</v>
      </c>
      <c r="L336" s="11">
        <v>4651.24</v>
      </c>
      <c r="M336" s="12">
        <v>4.36</v>
      </c>
    </row>
    <row r="337" spans="1:13" ht="15.75" thickBot="1">
      <c r="A337" s="13"/>
      <c r="B337" s="14" t="s">
        <v>854</v>
      </c>
      <c r="C337" s="15"/>
      <c r="D337" s="15"/>
      <c r="E337" s="16">
        <f>SUM($E$328:$E$336)</f>
        <v>247100</v>
      </c>
      <c r="F337" s="16">
        <f>SUM($F$328:$F$336)</f>
        <v>247100</v>
      </c>
      <c r="G337" s="16">
        <f>SUM($G$328:$G$336)</f>
        <v>218694.91999999998</v>
      </c>
      <c r="H337" s="16">
        <f>SUM($H$328:$H$336)</f>
        <v>27661.43</v>
      </c>
      <c r="I337" s="16">
        <f>SUM($I$328:$I$336)</f>
        <v>107744.94</v>
      </c>
      <c r="J337" s="16">
        <f>SUM($J$328:$J$336)</f>
        <v>83288.55</v>
      </c>
      <c r="K337" s="16">
        <f>SUM($K$328:$K$336)</f>
        <v>110949.98000000001</v>
      </c>
      <c r="L337" s="16">
        <f>SUM($L$328:$L$336)</f>
        <v>83288.55</v>
      </c>
      <c r="M337" s="16">
        <f>SUM($M$328:$M$336)</f>
        <v>136150.02</v>
      </c>
    </row>
    <row r="338" spans="1:13" ht="15.75" thickBot="1">
      <c r="A338" s="6" t="s">
        <v>855</v>
      </c>
      <c r="B338" s="7" t="s">
        <v>856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60">
      <c r="A339" s="5" t="s">
        <v>857</v>
      </c>
      <c r="B339" s="5" t="s">
        <v>858</v>
      </c>
      <c r="C339" s="5" t="s">
        <v>859</v>
      </c>
      <c r="D339" s="5" t="s">
        <v>860</v>
      </c>
      <c r="E339" s="8">
        <v>5000</v>
      </c>
      <c r="F339" s="8">
        <v>5000</v>
      </c>
      <c r="G339" s="8">
        <v>3873.76</v>
      </c>
      <c r="H339" s="8">
        <v>0</v>
      </c>
      <c r="I339" s="8">
        <v>37.2</v>
      </c>
      <c r="J339" s="8">
        <v>3836.56</v>
      </c>
      <c r="K339" s="8">
        <v>3836.56</v>
      </c>
      <c r="L339" s="8">
        <v>3836.56</v>
      </c>
      <c r="M339" s="9">
        <v>1163.44</v>
      </c>
    </row>
    <row r="340" spans="1:13" ht="30">
      <c r="A340" s="10" t="s">
        <v>861</v>
      </c>
      <c r="B340" s="10" t="s">
        <v>862</v>
      </c>
      <c r="C340" s="10" t="s">
        <v>859</v>
      </c>
      <c r="D340" s="10" t="s">
        <v>860</v>
      </c>
      <c r="E340" s="11">
        <v>3000</v>
      </c>
      <c r="F340" s="11">
        <v>3000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2">
        <v>3000</v>
      </c>
    </row>
    <row r="341" spans="1:13" ht="30.75" thickBot="1">
      <c r="A341" s="10" t="s">
        <v>863</v>
      </c>
      <c r="B341" s="10" t="s">
        <v>864</v>
      </c>
      <c r="C341" s="10" t="s">
        <v>865</v>
      </c>
      <c r="D341" s="10" t="s">
        <v>866</v>
      </c>
      <c r="E341" s="11">
        <v>50000</v>
      </c>
      <c r="F341" s="11">
        <v>50000</v>
      </c>
      <c r="G341" s="11">
        <v>56916</v>
      </c>
      <c r="H341" s="11">
        <v>2056.32</v>
      </c>
      <c r="I341" s="11">
        <v>48589.71</v>
      </c>
      <c r="J341" s="11">
        <v>6269.97</v>
      </c>
      <c r="K341" s="11">
        <v>8326.29</v>
      </c>
      <c r="L341" s="11">
        <v>6269.97</v>
      </c>
      <c r="M341" s="12">
        <v>41673.71</v>
      </c>
    </row>
    <row r="342" spans="1:13" ht="15.75" thickBot="1">
      <c r="A342" s="13"/>
      <c r="B342" s="14" t="s">
        <v>867</v>
      </c>
      <c r="C342" s="15"/>
      <c r="D342" s="15"/>
      <c r="E342" s="16">
        <f>SUM($E$339:$E$341)</f>
        <v>58000</v>
      </c>
      <c r="F342" s="16">
        <f>SUM($F$339:$F$341)</f>
        <v>58000</v>
      </c>
      <c r="G342" s="16">
        <f>SUM($G$339:$G$341)</f>
        <v>60789.76</v>
      </c>
      <c r="H342" s="16">
        <f>SUM($H$339:$H$341)</f>
        <v>2056.32</v>
      </c>
      <c r="I342" s="16">
        <f>SUM($I$339:$I$341)</f>
        <v>48626.909999999996</v>
      </c>
      <c r="J342" s="16">
        <f>SUM($J$339:$J$341)</f>
        <v>10106.53</v>
      </c>
      <c r="K342" s="16">
        <f>SUM($K$339:$K$341)</f>
        <v>12162.85</v>
      </c>
      <c r="L342" s="16">
        <f>SUM($L$339:$L$341)</f>
        <v>10106.53</v>
      </c>
      <c r="M342" s="16">
        <f>SUM($M$339:$M$341)</f>
        <v>45837.15</v>
      </c>
    </row>
    <row r="343" spans="1:13" ht="15.75" thickBot="1">
      <c r="A343" s="6" t="s">
        <v>868</v>
      </c>
      <c r="B343" s="7" t="s">
        <v>869</v>
      </c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45">
      <c r="A344" s="5" t="s">
        <v>870</v>
      </c>
      <c r="B344" s="5" t="s">
        <v>871</v>
      </c>
      <c r="C344" s="5" t="s">
        <v>872</v>
      </c>
      <c r="D344" s="5" t="s">
        <v>873</v>
      </c>
      <c r="E344" s="8">
        <v>24000</v>
      </c>
      <c r="F344" s="8">
        <v>40000</v>
      </c>
      <c r="G344" s="8">
        <v>24000</v>
      </c>
      <c r="H344" s="8">
        <v>4316.32</v>
      </c>
      <c r="I344" s="8">
        <v>6958.41</v>
      </c>
      <c r="J344" s="8">
        <v>12725.27</v>
      </c>
      <c r="K344" s="8">
        <v>17041.59</v>
      </c>
      <c r="L344" s="8">
        <v>12725.27</v>
      </c>
      <c r="M344" s="9">
        <v>6958.41</v>
      </c>
    </row>
    <row r="345" spans="1:13" ht="30.75" thickBot="1">
      <c r="A345" s="10" t="s">
        <v>874</v>
      </c>
      <c r="B345" s="10" t="s">
        <v>875</v>
      </c>
      <c r="C345" s="10" t="s">
        <v>876</v>
      </c>
      <c r="D345" s="10" t="s">
        <v>877</v>
      </c>
      <c r="E345" s="11">
        <v>50000</v>
      </c>
      <c r="F345" s="11">
        <v>50000</v>
      </c>
      <c r="G345" s="11">
        <v>50000</v>
      </c>
      <c r="H345" s="11">
        <v>0</v>
      </c>
      <c r="I345" s="11">
        <v>22337.78</v>
      </c>
      <c r="J345" s="11">
        <v>27662.22</v>
      </c>
      <c r="K345" s="11">
        <v>27662.22</v>
      </c>
      <c r="L345" s="11">
        <v>27662.22</v>
      </c>
      <c r="M345" s="12">
        <v>22337.78</v>
      </c>
    </row>
    <row r="346" spans="1:13" ht="15.75" thickBot="1">
      <c r="A346" s="13"/>
      <c r="B346" s="14" t="s">
        <v>878</v>
      </c>
      <c r="C346" s="15"/>
      <c r="D346" s="15"/>
      <c r="E346" s="16">
        <f>SUM($E$344:$E$345)</f>
        <v>74000</v>
      </c>
      <c r="F346" s="16">
        <f>SUM($F$344:$F$345)</f>
        <v>90000</v>
      </c>
      <c r="G346" s="16">
        <f>SUM($G$344:$G$345)</f>
        <v>74000</v>
      </c>
      <c r="H346" s="16">
        <f>SUM($H$344:$H$345)</f>
        <v>4316.32</v>
      </c>
      <c r="I346" s="16">
        <f>SUM($I$344:$I$345)</f>
        <v>29296.19</v>
      </c>
      <c r="J346" s="16">
        <f>SUM($J$344:$J$345)</f>
        <v>40387.490000000005</v>
      </c>
      <c r="K346" s="16">
        <f>SUM($K$344:$K$345)</f>
        <v>44703.81</v>
      </c>
      <c r="L346" s="16">
        <f>SUM($L$344:$L$345)</f>
        <v>40387.490000000005</v>
      </c>
      <c r="M346" s="16">
        <f>SUM($M$344:$M$345)</f>
        <v>29296.19</v>
      </c>
    </row>
    <row r="347" spans="1:13" ht="15.75" thickBot="1">
      <c r="A347" s="6" t="s">
        <v>879</v>
      </c>
      <c r="B347" s="7" t="s">
        <v>880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30">
      <c r="A348" s="5" t="s">
        <v>881</v>
      </c>
      <c r="B348" s="5" t="s">
        <v>882</v>
      </c>
      <c r="C348" s="5" t="s">
        <v>442</v>
      </c>
      <c r="D348" s="5" t="s">
        <v>442</v>
      </c>
      <c r="E348" s="8">
        <v>300</v>
      </c>
      <c r="F348" s="8">
        <v>0</v>
      </c>
      <c r="G348" s="8">
        <v>300</v>
      </c>
      <c r="H348" s="8">
        <v>0</v>
      </c>
      <c r="I348" s="8">
        <v>27.2</v>
      </c>
      <c r="J348" s="8">
        <v>272.8</v>
      </c>
      <c r="K348" s="8">
        <v>272.8</v>
      </c>
      <c r="L348" s="8">
        <v>272.8</v>
      </c>
      <c r="M348" s="9">
        <v>27.2</v>
      </c>
    </row>
    <row r="349" spans="1:13" ht="30">
      <c r="A349" s="10" t="s">
        <v>883</v>
      </c>
      <c r="B349" s="10" t="s">
        <v>884</v>
      </c>
      <c r="C349" s="10" t="s">
        <v>885</v>
      </c>
      <c r="D349" s="10" t="s">
        <v>886</v>
      </c>
      <c r="E349" s="11">
        <v>3500</v>
      </c>
      <c r="F349" s="11">
        <v>2500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2">
        <v>3500</v>
      </c>
    </row>
    <row r="350" spans="1:13" ht="30">
      <c r="A350" s="10" t="s">
        <v>887</v>
      </c>
      <c r="B350" s="10" t="s">
        <v>888</v>
      </c>
      <c r="C350" s="10" t="s">
        <v>889</v>
      </c>
      <c r="D350" s="10" t="s">
        <v>890</v>
      </c>
      <c r="E350" s="11">
        <v>100</v>
      </c>
      <c r="F350" s="11">
        <v>100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2">
        <v>100</v>
      </c>
    </row>
    <row r="351" spans="1:13" ht="15">
      <c r="A351" s="10" t="s">
        <v>891</v>
      </c>
      <c r="B351" s="10" t="s">
        <v>892</v>
      </c>
      <c r="C351" s="10" t="s">
        <v>889</v>
      </c>
      <c r="D351" s="10" t="s">
        <v>890</v>
      </c>
      <c r="E351" s="11">
        <v>100</v>
      </c>
      <c r="F351" s="11">
        <v>100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2">
        <v>100</v>
      </c>
    </row>
    <row r="352" spans="1:13" ht="30">
      <c r="A352" s="10" t="s">
        <v>893</v>
      </c>
      <c r="B352" s="10" t="s">
        <v>894</v>
      </c>
      <c r="C352" s="10" t="s">
        <v>889</v>
      </c>
      <c r="D352" s="10" t="s">
        <v>890</v>
      </c>
      <c r="E352" s="11">
        <v>2000</v>
      </c>
      <c r="F352" s="11">
        <v>2000</v>
      </c>
      <c r="G352" s="11">
        <v>3212.2</v>
      </c>
      <c r="H352" s="11">
        <v>0</v>
      </c>
      <c r="I352" s="11">
        <v>1997</v>
      </c>
      <c r="J352" s="11">
        <v>1215.2</v>
      </c>
      <c r="K352" s="11">
        <v>1215.2</v>
      </c>
      <c r="L352" s="11">
        <v>1215.2</v>
      </c>
      <c r="M352" s="12">
        <v>784.8</v>
      </c>
    </row>
    <row r="353" spans="1:13" ht="15.75" thickBot="1">
      <c r="A353" s="10" t="s">
        <v>895</v>
      </c>
      <c r="B353" s="10" t="s">
        <v>896</v>
      </c>
      <c r="C353" s="10" t="s">
        <v>889</v>
      </c>
      <c r="D353" s="10" t="s">
        <v>890</v>
      </c>
      <c r="E353" s="11">
        <v>2500</v>
      </c>
      <c r="F353" s="11">
        <v>2500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2">
        <v>2500</v>
      </c>
    </row>
    <row r="354" spans="1:13" ht="15.75" thickBot="1">
      <c r="A354" s="13"/>
      <c r="B354" s="14" t="s">
        <v>897</v>
      </c>
      <c r="C354" s="15"/>
      <c r="D354" s="15"/>
      <c r="E354" s="16">
        <f>SUM($E$348:$E$353)</f>
        <v>8500</v>
      </c>
      <c r="F354" s="16">
        <f>SUM($F$348:$F$353)</f>
        <v>7200</v>
      </c>
      <c r="G354" s="16">
        <f>SUM($G$348:$G$353)</f>
        <v>3512.2</v>
      </c>
      <c r="H354" s="16">
        <f>SUM($H$348:$H$353)</f>
        <v>0</v>
      </c>
      <c r="I354" s="16">
        <f>SUM($I$348:$I$353)</f>
        <v>2024.2</v>
      </c>
      <c r="J354" s="16">
        <f>SUM($J$348:$J$353)</f>
        <v>1488</v>
      </c>
      <c r="K354" s="16">
        <f>SUM($K$348:$K$353)</f>
        <v>1488</v>
      </c>
      <c r="L354" s="16">
        <f>SUM($L$348:$L$353)</f>
        <v>1488</v>
      </c>
      <c r="M354" s="16">
        <f>SUM($M$348:$M$353)</f>
        <v>7012</v>
      </c>
    </row>
    <row r="355" spans="1:13" ht="15.75" thickBot="1">
      <c r="A355" s="6" t="s">
        <v>898</v>
      </c>
      <c r="B355" s="7" t="s">
        <v>899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30">
      <c r="A356" s="5" t="s">
        <v>900</v>
      </c>
      <c r="B356" s="5" t="s">
        <v>901</v>
      </c>
      <c r="C356" s="5" t="s">
        <v>902</v>
      </c>
      <c r="D356" s="5" t="s">
        <v>903</v>
      </c>
      <c r="E356" s="8">
        <v>30000</v>
      </c>
      <c r="F356" s="8">
        <v>30000</v>
      </c>
      <c r="G356" s="8">
        <v>14881.72</v>
      </c>
      <c r="H356" s="8">
        <v>1923.44</v>
      </c>
      <c r="I356" s="8">
        <v>5237.2</v>
      </c>
      <c r="J356" s="8">
        <v>7721.08</v>
      </c>
      <c r="K356" s="8">
        <v>9644.52</v>
      </c>
      <c r="L356" s="8">
        <v>7721.08</v>
      </c>
      <c r="M356" s="9">
        <v>20355.48</v>
      </c>
    </row>
    <row r="357" spans="1:13" ht="30">
      <c r="A357" s="10" t="s">
        <v>904</v>
      </c>
      <c r="B357" s="10" t="s">
        <v>905</v>
      </c>
      <c r="C357" s="10" t="s">
        <v>902</v>
      </c>
      <c r="D357" s="10" t="s">
        <v>903</v>
      </c>
      <c r="E357" s="11">
        <v>10000</v>
      </c>
      <c r="F357" s="11">
        <v>10000</v>
      </c>
      <c r="G357" s="11">
        <v>6109.31</v>
      </c>
      <c r="H357" s="11">
        <v>1902.22</v>
      </c>
      <c r="I357" s="11">
        <v>1028.33</v>
      </c>
      <c r="J357" s="11">
        <v>3178.76</v>
      </c>
      <c r="K357" s="11">
        <v>5080.98</v>
      </c>
      <c r="L357" s="11">
        <v>3178.76</v>
      </c>
      <c r="M357" s="12">
        <v>4919.02</v>
      </c>
    </row>
    <row r="358" spans="1:13" ht="30">
      <c r="A358" s="10" t="s">
        <v>906</v>
      </c>
      <c r="B358" s="10" t="s">
        <v>907</v>
      </c>
      <c r="C358" s="10" t="s">
        <v>902</v>
      </c>
      <c r="D358" s="10" t="s">
        <v>903</v>
      </c>
      <c r="E358" s="11">
        <v>7000</v>
      </c>
      <c r="F358" s="11">
        <v>7000</v>
      </c>
      <c r="G358" s="11">
        <v>127</v>
      </c>
      <c r="H358" s="11">
        <v>0</v>
      </c>
      <c r="I358" s="11">
        <v>0</v>
      </c>
      <c r="J358" s="11">
        <v>127</v>
      </c>
      <c r="K358" s="11">
        <v>127</v>
      </c>
      <c r="L358" s="11">
        <v>127</v>
      </c>
      <c r="M358" s="12">
        <v>6873</v>
      </c>
    </row>
    <row r="359" spans="1:13" ht="30.75" thickBot="1">
      <c r="A359" s="10" t="s">
        <v>908</v>
      </c>
      <c r="B359" s="10" t="s">
        <v>909</v>
      </c>
      <c r="C359" s="10" t="s">
        <v>910</v>
      </c>
      <c r="D359" s="10" t="s">
        <v>911</v>
      </c>
      <c r="E359" s="11">
        <v>5000</v>
      </c>
      <c r="F359" s="11">
        <v>0</v>
      </c>
      <c r="G359" s="11">
        <v>4984.8</v>
      </c>
      <c r="H359" s="11">
        <v>3794.4</v>
      </c>
      <c r="I359" s="11">
        <v>1190.4</v>
      </c>
      <c r="J359" s="11">
        <v>0</v>
      </c>
      <c r="K359" s="11">
        <v>3794.4</v>
      </c>
      <c r="L359" s="11">
        <v>0</v>
      </c>
      <c r="M359" s="12">
        <v>1205.6</v>
      </c>
    </row>
    <row r="360" spans="1:13" ht="15.75" thickBot="1">
      <c r="A360" s="13"/>
      <c r="B360" s="14" t="s">
        <v>912</v>
      </c>
      <c r="C360" s="15"/>
      <c r="D360" s="15"/>
      <c r="E360" s="16">
        <f>SUM($E$356:$E$359)</f>
        <v>52000</v>
      </c>
      <c r="F360" s="16">
        <f>SUM($F$356:$F$359)</f>
        <v>47000</v>
      </c>
      <c r="G360" s="16">
        <f>SUM($G$356:$G$359)</f>
        <v>26102.829999999998</v>
      </c>
      <c r="H360" s="16">
        <f>SUM($H$356:$H$359)</f>
        <v>7620.0599999999995</v>
      </c>
      <c r="I360" s="16">
        <f>SUM($I$356:$I$359)</f>
        <v>7455.93</v>
      </c>
      <c r="J360" s="16">
        <f>SUM($J$356:$J$359)</f>
        <v>11026.84</v>
      </c>
      <c r="K360" s="16">
        <f>SUM($K$356:$K$359)</f>
        <v>18646.9</v>
      </c>
      <c r="L360" s="16">
        <f>SUM($L$356:$L$359)</f>
        <v>11026.84</v>
      </c>
      <c r="M360" s="16">
        <f>SUM($M$356:$M$359)</f>
        <v>33353.1</v>
      </c>
    </row>
    <row r="361" spans="1:13" ht="15.75" thickBot="1">
      <c r="A361" s="6" t="s">
        <v>913</v>
      </c>
      <c r="B361" s="7" t="s">
        <v>914</v>
      </c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30.75" thickBot="1">
      <c r="A362" s="5" t="s">
        <v>915</v>
      </c>
      <c r="B362" s="5" t="s">
        <v>916</v>
      </c>
      <c r="C362" s="5" t="s">
        <v>917</v>
      </c>
      <c r="D362" s="5" t="s">
        <v>764</v>
      </c>
      <c r="E362" s="8">
        <v>74400</v>
      </c>
      <c r="F362" s="8">
        <v>80000</v>
      </c>
      <c r="G362" s="8">
        <v>74398.76</v>
      </c>
      <c r="H362" s="8">
        <v>3427.98</v>
      </c>
      <c r="I362" s="8">
        <v>7701.03</v>
      </c>
      <c r="J362" s="8">
        <v>63269.75</v>
      </c>
      <c r="K362" s="8">
        <v>66697.73</v>
      </c>
      <c r="L362" s="8">
        <v>63269.75</v>
      </c>
      <c r="M362" s="9">
        <v>7702.27</v>
      </c>
    </row>
    <row r="363" spans="1:13" ht="15.75" thickBot="1">
      <c r="A363" s="13"/>
      <c r="B363" s="14" t="s">
        <v>918</v>
      </c>
      <c r="C363" s="15"/>
      <c r="D363" s="15"/>
      <c r="E363" s="16">
        <f>SUM($E$362:$E$362)</f>
        <v>74400</v>
      </c>
      <c r="F363" s="16">
        <f>SUM($F$362:$F$362)</f>
        <v>80000</v>
      </c>
      <c r="G363" s="16">
        <f>SUM($G$362:$G$362)</f>
        <v>74398.76</v>
      </c>
      <c r="H363" s="16">
        <f>SUM($H$362:$H$362)</f>
        <v>3427.98</v>
      </c>
      <c r="I363" s="16">
        <f>SUM($I$362:$I$362)</f>
        <v>7701.03</v>
      </c>
      <c r="J363" s="16">
        <f>SUM($J$362:$J$362)</f>
        <v>63269.75</v>
      </c>
      <c r="K363" s="16">
        <f>SUM($K$362:$K$362)</f>
        <v>66697.73</v>
      </c>
      <c r="L363" s="16">
        <f>SUM($L$362:$L$362)</f>
        <v>63269.75</v>
      </c>
      <c r="M363" s="16">
        <f>SUM($M$362:$M$362)</f>
        <v>7702.27</v>
      </c>
    </row>
    <row r="364" spans="1:13" ht="15.75" thickBot="1">
      <c r="A364" s="6" t="s">
        <v>919</v>
      </c>
      <c r="B364" s="7" t="s">
        <v>920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30">
      <c r="A365" s="5" t="s">
        <v>921</v>
      </c>
      <c r="B365" s="5" t="s">
        <v>922</v>
      </c>
      <c r="C365" s="5" t="s">
        <v>859</v>
      </c>
      <c r="D365" s="5" t="s">
        <v>860</v>
      </c>
      <c r="E365" s="8">
        <v>2500</v>
      </c>
      <c r="F365" s="8">
        <v>2500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9">
        <v>2500</v>
      </c>
    </row>
    <row r="366" spans="1:13" ht="60.75" thickBot="1">
      <c r="A366" s="10" t="s">
        <v>923</v>
      </c>
      <c r="B366" s="10" t="s">
        <v>858</v>
      </c>
      <c r="C366" s="10" t="s">
        <v>924</v>
      </c>
      <c r="D366" s="10" t="s">
        <v>925</v>
      </c>
      <c r="E366" s="11">
        <v>5000</v>
      </c>
      <c r="F366" s="11">
        <v>5000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2">
        <v>5000</v>
      </c>
    </row>
    <row r="367" spans="1:13" ht="15.75" thickBot="1">
      <c r="A367" s="13"/>
      <c r="B367" s="14" t="s">
        <v>926</v>
      </c>
      <c r="C367" s="15"/>
      <c r="D367" s="15"/>
      <c r="E367" s="16">
        <f>SUM($E$365:$E$366)</f>
        <v>7500</v>
      </c>
      <c r="F367" s="16">
        <f>SUM($F$365:$F$366)</f>
        <v>7500</v>
      </c>
      <c r="G367" s="16">
        <f>SUM($G$365:$G$366)</f>
        <v>0</v>
      </c>
      <c r="H367" s="16">
        <f>SUM($H$365:$H$366)</f>
        <v>0</v>
      </c>
      <c r="I367" s="16">
        <f>SUM($I$365:$I$366)</f>
        <v>0</v>
      </c>
      <c r="J367" s="16">
        <f>SUM($J$365:$J$366)</f>
        <v>0</v>
      </c>
      <c r="K367" s="16">
        <f>SUM($K$365:$K$366)</f>
        <v>0</v>
      </c>
      <c r="L367" s="16">
        <f>SUM($L$365:$L$366)</f>
        <v>0</v>
      </c>
      <c r="M367" s="16">
        <f>SUM($M$365:$M$366)</f>
        <v>7500</v>
      </c>
    </row>
    <row r="368" spans="1:13" ht="15.75" thickBot="1">
      <c r="A368" s="6" t="s">
        <v>927</v>
      </c>
      <c r="B368" s="7" t="s">
        <v>928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45.75" thickBot="1">
      <c r="A369" s="5" t="s">
        <v>929</v>
      </c>
      <c r="B369" s="5" t="s">
        <v>930</v>
      </c>
      <c r="C369" s="5" t="s">
        <v>931</v>
      </c>
      <c r="D369" s="5" t="s">
        <v>932</v>
      </c>
      <c r="E369" s="8">
        <v>500</v>
      </c>
      <c r="F369" s="8">
        <v>500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9">
        <v>500</v>
      </c>
    </row>
    <row r="370" spans="1:13" ht="15.75" thickBot="1">
      <c r="A370" s="13"/>
      <c r="B370" s="14" t="s">
        <v>933</v>
      </c>
      <c r="C370" s="15"/>
      <c r="D370" s="15"/>
      <c r="E370" s="16">
        <f>SUM($E$369:$E$369)</f>
        <v>500</v>
      </c>
      <c r="F370" s="16">
        <f>SUM($F$369:$F$369)</f>
        <v>500</v>
      </c>
      <c r="G370" s="16">
        <f>SUM($G$369:$G$369)</f>
        <v>0</v>
      </c>
      <c r="H370" s="16">
        <f>SUM($H$369:$H$369)</f>
        <v>0</v>
      </c>
      <c r="I370" s="16">
        <f>SUM($I$369:$I$369)</f>
        <v>0</v>
      </c>
      <c r="J370" s="16">
        <f>SUM($J$369:$J$369)</f>
        <v>0</v>
      </c>
      <c r="K370" s="16">
        <f>SUM($K$369:$K$369)</f>
        <v>0</v>
      </c>
      <c r="L370" s="16">
        <f>SUM($L$369:$L$369)</f>
        <v>0</v>
      </c>
      <c r="M370" s="16">
        <f>SUM($M$369:$M$369)</f>
        <v>500</v>
      </c>
    </row>
    <row r="371" spans="2:13" ht="15.75" thickBot="1">
      <c r="B371" s="14" t="s">
        <v>934</v>
      </c>
      <c r="C371" s="15"/>
      <c r="D371" s="15"/>
      <c r="E371" s="16">
        <f>(E337+E342+E346+E354+E360+E363+E367+E370)</f>
        <v>522000</v>
      </c>
      <c r="F371" s="16">
        <f>(F337+F342+F346+F354+F360+F363+F367+F370)</f>
        <v>537300</v>
      </c>
      <c r="G371" s="16">
        <f>(G337+G342+G346+G354+G360+G363+G367+G370)</f>
        <v>457498.47000000003</v>
      </c>
      <c r="H371" s="16">
        <f>(H337+H342+H346+H354+H360+H363+H367+H370)</f>
        <v>45082.11</v>
      </c>
      <c r="I371" s="16">
        <f>(I337+I342+I346+I354+I360+I363+I367+I370)</f>
        <v>202849.2</v>
      </c>
      <c r="J371" s="16">
        <f>(J337+J342+J346+J354+J360+J363+J367+J370)</f>
        <v>209567.16</v>
      </c>
      <c r="K371" s="16">
        <f>(K337+K342+K346+K354+K360+K363+K367+K370)</f>
        <v>254649.27000000002</v>
      </c>
      <c r="L371" s="16">
        <f>(L337+L342+L346+L354+L360+L363+L367+L370)</f>
        <v>209567.16</v>
      </c>
      <c r="M371" s="16">
        <f>(M337+M342+M346+M354+M360+M363+M367+M370)</f>
        <v>267350.73</v>
      </c>
    </row>
    <row r="372" spans="2:13" ht="15.75" thickBot="1">
      <c r="B372" s="14" t="s">
        <v>935</v>
      </c>
      <c r="C372" s="15"/>
      <c r="D372" s="15"/>
      <c r="E372" s="16">
        <f>(E263+E282+E304+E325+E371)</f>
        <v>4783576.91</v>
      </c>
      <c r="F372" s="16">
        <f>(F263+F282+F304+F325+F371)</f>
        <v>4430491</v>
      </c>
      <c r="G372" s="16">
        <f>(G263+G282+G304+G325+G371)</f>
        <v>4892700.45</v>
      </c>
      <c r="H372" s="16">
        <f>(H263+H282+H304+H325+H371)</f>
        <v>272152.79</v>
      </c>
      <c r="I372" s="16">
        <f>(I263+I282+I304+I325+I371)</f>
        <v>943852.1200000001</v>
      </c>
      <c r="J372" s="16">
        <f>(J263+J282+J304+J325+J371)</f>
        <v>3680967.56</v>
      </c>
      <c r="K372" s="16">
        <f>(K263+K282+K304+K325+K371)</f>
        <v>3948848.3299999996</v>
      </c>
      <c r="L372" s="16">
        <f>(L263+L282+L304+L325+L371)</f>
        <v>3680967.56</v>
      </c>
      <c r="M372" s="16">
        <f>(M263+M282+M304+M325+M371)</f>
        <v>834728.5800000001</v>
      </c>
    </row>
    <row r="373" spans="1:9" ht="15.75" thickBot="1">
      <c r="A373" s="1" t="s">
        <v>936</v>
      </c>
      <c r="B373" s="1"/>
      <c r="C373" s="1"/>
      <c r="D373" s="1"/>
      <c r="E373" s="1"/>
      <c r="F373" s="1"/>
      <c r="G373" s="1"/>
      <c r="H373" s="1"/>
      <c r="I373" s="1"/>
    </row>
    <row r="374" spans="1:13" ht="15.75" thickBot="1">
      <c r="A374" s="4" t="s">
        <v>22</v>
      </c>
      <c r="B374" s="1" t="s">
        <v>23</v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5.75" thickBot="1">
      <c r="A375" s="4" t="s">
        <v>24</v>
      </c>
      <c r="B375" s="1" t="s">
        <v>25</v>
      </c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5.75" thickBot="1">
      <c r="A376" s="6" t="s">
        <v>590</v>
      </c>
      <c r="B376" s="7" t="s">
        <v>591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30">
      <c r="A377" s="5" t="s">
        <v>937</v>
      </c>
      <c r="B377" s="5" t="s">
        <v>938</v>
      </c>
      <c r="C377" s="5" t="s">
        <v>939</v>
      </c>
      <c r="D377" s="5" t="s">
        <v>940</v>
      </c>
      <c r="E377" s="8">
        <v>1020000</v>
      </c>
      <c r="F377" s="8">
        <v>900000</v>
      </c>
      <c r="G377" s="8">
        <v>1020000</v>
      </c>
      <c r="H377" s="8">
        <v>858</v>
      </c>
      <c r="I377" s="8">
        <v>28038.15</v>
      </c>
      <c r="J377" s="8">
        <v>991103.85</v>
      </c>
      <c r="K377" s="8">
        <v>991961.85</v>
      </c>
      <c r="L377" s="8">
        <v>991103.85</v>
      </c>
      <c r="M377" s="9">
        <v>28038.15</v>
      </c>
    </row>
    <row r="378" spans="1:13" ht="30">
      <c r="A378" s="10" t="s">
        <v>941</v>
      </c>
      <c r="B378" s="10" t="s">
        <v>938</v>
      </c>
      <c r="C378" s="10" t="s">
        <v>942</v>
      </c>
      <c r="D378" s="10" t="s">
        <v>943</v>
      </c>
      <c r="E378" s="11">
        <v>125000</v>
      </c>
      <c r="F378" s="11">
        <v>200000</v>
      </c>
      <c r="G378" s="11">
        <v>200000</v>
      </c>
      <c r="H378" s="11">
        <v>0</v>
      </c>
      <c r="I378" s="11">
        <v>92458.61</v>
      </c>
      <c r="J378" s="11">
        <v>107541.39</v>
      </c>
      <c r="K378" s="11">
        <v>107541.39</v>
      </c>
      <c r="L378" s="11">
        <v>107541.39</v>
      </c>
      <c r="M378" s="12">
        <v>17458.61</v>
      </c>
    </row>
    <row r="379" spans="1:13" ht="30">
      <c r="A379" s="10" t="s">
        <v>944</v>
      </c>
      <c r="B379" s="10" t="s">
        <v>938</v>
      </c>
      <c r="C379" s="10" t="s">
        <v>945</v>
      </c>
      <c r="D379" s="10" t="s">
        <v>946</v>
      </c>
      <c r="E379" s="11">
        <v>235000</v>
      </c>
      <c r="F379" s="11">
        <v>200000</v>
      </c>
      <c r="G379" s="11">
        <v>235000</v>
      </c>
      <c r="H379" s="11">
        <v>150</v>
      </c>
      <c r="I379" s="11">
        <v>20531.15</v>
      </c>
      <c r="J379" s="11">
        <v>214318.85</v>
      </c>
      <c r="K379" s="11">
        <v>214468.85</v>
      </c>
      <c r="L379" s="11">
        <v>214318.85</v>
      </c>
      <c r="M379" s="12">
        <v>20531.15</v>
      </c>
    </row>
    <row r="380" spans="1:13" ht="30">
      <c r="A380" s="10" t="s">
        <v>947</v>
      </c>
      <c r="B380" s="10" t="s">
        <v>948</v>
      </c>
      <c r="C380" s="10" t="s">
        <v>949</v>
      </c>
      <c r="D380" s="10" t="s">
        <v>950</v>
      </c>
      <c r="E380" s="11">
        <v>196500</v>
      </c>
      <c r="F380" s="11">
        <v>195000</v>
      </c>
      <c r="G380" s="11">
        <v>216500</v>
      </c>
      <c r="H380" s="11">
        <v>0</v>
      </c>
      <c r="I380" s="11">
        <v>25225.58</v>
      </c>
      <c r="J380" s="11">
        <v>191274.42</v>
      </c>
      <c r="K380" s="11">
        <v>191274.42</v>
      </c>
      <c r="L380" s="11">
        <v>191274.42</v>
      </c>
      <c r="M380" s="12">
        <v>5225.58</v>
      </c>
    </row>
    <row r="381" spans="1:13" ht="30">
      <c r="A381" s="10" t="s">
        <v>951</v>
      </c>
      <c r="B381" s="10" t="s">
        <v>952</v>
      </c>
      <c r="C381" s="10" t="s">
        <v>953</v>
      </c>
      <c r="D381" s="10" t="s">
        <v>954</v>
      </c>
      <c r="E381" s="11">
        <v>1000</v>
      </c>
      <c r="F381" s="11">
        <v>1000</v>
      </c>
      <c r="G381" s="11">
        <v>1000</v>
      </c>
      <c r="H381" s="11">
        <v>0</v>
      </c>
      <c r="I381" s="11">
        <v>1000</v>
      </c>
      <c r="J381" s="11">
        <v>0</v>
      </c>
      <c r="K381" s="11">
        <v>0</v>
      </c>
      <c r="L381" s="11">
        <v>0</v>
      </c>
      <c r="M381" s="12">
        <v>1000</v>
      </c>
    </row>
    <row r="382" spans="1:13" ht="30">
      <c r="A382" s="10" t="s">
        <v>955</v>
      </c>
      <c r="B382" s="10" t="s">
        <v>952</v>
      </c>
      <c r="C382" s="10" t="s">
        <v>956</v>
      </c>
      <c r="D382" s="10" t="s">
        <v>957</v>
      </c>
      <c r="E382" s="11">
        <v>1000</v>
      </c>
      <c r="F382" s="11">
        <v>1000</v>
      </c>
      <c r="G382" s="11">
        <v>1000</v>
      </c>
      <c r="H382" s="11">
        <v>0</v>
      </c>
      <c r="I382" s="11">
        <v>1000</v>
      </c>
      <c r="J382" s="11">
        <v>0</v>
      </c>
      <c r="K382" s="11">
        <v>0</v>
      </c>
      <c r="L382" s="11">
        <v>0</v>
      </c>
      <c r="M382" s="12">
        <v>1000</v>
      </c>
    </row>
    <row r="383" spans="1:13" ht="30">
      <c r="A383" s="10" t="s">
        <v>958</v>
      </c>
      <c r="B383" s="10" t="s">
        <v>952</v>
      </c>
      <c r="C383" s="10" t="s">
        <v>959</v>
      </c>
      <c r="D383" s="10" t="s">
        <v>960</v>
      </c>
      <c r="E383" s="11">
        <v>1000</v>
      </c>
      <c r="F383" s="11">
        <v>1000</v>
      </c>
      <c r="G383" s="11">
        <v>1000</v>
      </c>
      <c r="H383" s="11">
        <v>0</v>
      </c>
      <c r="I383" s="11">
        <v>1000</v>
      </c>
      <c r="J383" s="11">
        <v>0</v>
      </c>
      <c r="K383" s="11">
        <v>0</v>
      </c>
      <c r="L383" s="11">
        <v>0</v>
      </c>
      <c r="M383" s="12">
        <v>1000</v>
      </c>
    </row>
    <row r="384" spans="1:13" ht="30">
      <c r="A384" s="10" t="s">
        <v>961</v>
      </c>
      <c r="B384" s="10" t="s">
        <v>962</v>
      </c>
      <c r="C384" s="10" t="s">
        <v>963</v>
      </c>
      <c r="D384" s="10" t="s">
        <v>964</v>
      </c>
      <c r="E384" s="11">
        <v>1000</v>
      </c>
      <c r="F384" s="11">
        <v>1000</v>
      </c>
      <c r="G384" s="11">
        <v>1000</v>
      </c>
      <c r="H384" s="11">
        <v>0</v>
      </c>
      <c r="I384" s="11">
        <v>1000</v>
      </c>
      <c r="J384" s="11">
        <v>0</v>
      </c>
      <c r="K384" s="11">
        <v>0</v>
      </c>
      <c r="L384" s="11">
        <v>0</v>
      </c>
      <c r="M384" s="12">
        <v>1000</v>
      </c>
    </row>
    <row r="385" spans="1:13" ht="45.75" thickBot="1">
      <c r="A385" s="10" t="s">
        <v>965</v>
      </c>
      <c r="B385" s="10" t="s">
        <v>966</v>
      </c>
      <c r="C385" s="10" t="s">
        <v>967</v>
      </c>
      <c r="D385" s="10" t="s">
        <v>968</v>
      </c>
      <c r="E385" s="11">
        <v>21001</v>
      </c>
      <c r="F385" s="11">
        <v>21001</v>
      </c>
      <c r="G385" s="11">
        <v>16974.08</v>
      </c>
      <c r="H385" s="11">
        <v>0</v>
      </c>
      <c r="I385" s="11">
        <v>0</v>
      </c>
      <c r="J385" s="11">
        <v>16974.08</v>
      </c>
      <c r="K385" s="11">
        <v>16974.08</v>
      </c>
      <c r="L385" s="11">
        <v>16974.08</v>
      </c>
      <c r="M385" s="12">
        <v>4026.92</v>
      </c>
    </row>
    <row r="386" spans="1:13" ht="15.75" thickBot="1">
      <c r="A386" s="13"/>
      <c r="B386" s="14" t="s">
        <v>610</v>
      </c>
      <c r="C386" s="15"/>
      <c r="D386" s="15"/>
      <c r="E386" s="16">
        <f>SUM($E$377:$E$385)</f>
        <v>1601501</v>
      </c>
      <c r="F386" s="16">
        <f>SUM($F$377:$F$385)</f>
        <v>1520001</v>
      </c>
      <c r="G386" s="16">
        <f>SUM($G$377:$G$385)</f>
        <v>1692474.08</v>
      </c>
      <c r="H386" s="16">
        <f>SUM($H$377:$H$385)</f>
        <v>1008</v>
      </c>
      <c r="I386" s="16">
        <f>SUM($I$377:$I$385)</f>
        <v>170253.49</v>
      </c>
      <c r="J386" s="16">
        <f>SUM($J$377:$J$385)</f>
        <v>1521212.59</v>
      </c>
      <c r="K386" s="16">
        <f>SUM($K$377:$K$385)</f>
        <v>1522220.59</v>
      </c>
      <c r="L386" s="16">
        <f>SUM($L$377:$L$385)</f>
        <v>1521212.59</v>
      </c>
      <c r="M386" s="16">
        <f>SUM($M$377:$M$385)</f>
        <v>79280.41</v>
      </c>
    </row>
    <row r="387" spans="1:13" ht="15.75" thickBot="1">
      <c r="A387" s="6" t="s">
        <v>611</v>
      </c>
      <c r="B387" s="7" t="s">
        <v>612</v>
      </c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45">
      <c r="A388" s="5" t="s">
        <v>969</v>
      </c>
      <c r="B388" s="5" t="s">
        <v>970</v>
      </c>
      <c r="C388" s="5" t="s">
        <v>971</v>
      </c>
      <c r="D388" s="5" t="s">
        <v>972</v>
      </c>
      <c r="E388" s="8">
        <v>560000</v>
      </c>
      <c r="F388" s="8">
        <v>500000</v>
      </c>
      <c r="G388" s="8">
        <v>640000</v>
      </c>
      <c r="H388" s="8">
        <v>23261.91</v>
      </c>
      <c r="I388" s="8">
        <v>122284.56</v>
      </c>
      <c r="J388" s="8">
        <v>494453.53</v>
      </c>
      <c r="K388" s="8">
        <v>517715.44</v>
      </c>
      <c r="L388" s="8">
        <v>494453.53</v>
      </c>
      <c r="M388" s="9">
        <v>42284.56</v>
      </c>
    </row>
    <row r="389" spans="1:13" ht="45">
      <c r="A389" s="10" t="s">
        <v>973</v>
      </c>
      <c r="B389" s="10" t="s">
        <v>974</v>
      </c>
      <c r="C389" s="10" t="s">
        <v>975</v>
      </c>
      <c r="D389" s="10" t="s">
        <v>976</v>
      </c>
      <c r="E389" s="11">
        <v>948000</v>
      </c>
      <c r="F389" s="11">
        <v>850000</v>
      </c>
      <c r="G389" s="11">
        <v>948000</v>
      </c>
      <c r="H389" s="11">
        <v>60348.74</v>
      </c>
      <c r="I389" s="11">
        <v>23244.87</v>
      </c>
      <c r="J389" s="11">
        <v>864406.39</v>
      </c>
      <c r="K389" s="11">
        <v>924755.13</v>
      </c>
      <c r="L389" s="11">
        <v>864406.39</v>
      </c>
      <c r="M389" s="12">
        <v>23244.87</v>
      </c>
    </row>
    <row r="390" spans="1:13" ht="30">
      <c r="A390" s="10" t="s">
        <v>977</v>
      </c>
      <c r="B390" s="10" t="s">
        <v>974</v>
      </c>
      <c r="C390" s="10" t="s">
        <v>978</v>
      </c>
      <c r="D390" s="10" t="s">
        <v>979</v>
      </c>
      <c r="E390" s="11">
        <v>210000</v>
      </c>
      <c r="F390" s="11">
        <v>300000</v>
      </c>
      <c r="G390" s="11">
        <v>300000</v>
      </c>
      <c r="H390" s="11">
        <v>10012.32</v>
      </c>
      <c r="I390" s="11">
        <v>108157.76</v>
      </c>
      <c r="J390" s="11">
        <v>181829.92</v>
      </c>
      <c r="K390" s="11">
        <v>191842.24</v>
      </c>
      <c r="L390" s="11">
        <v>181829.92</v>
      </c>
      <c r="M390" s="12">
        <v>18157.76</v>
      </c>
    </row>
    <row r="391" spans="1:13" ht="30">
      <c r="A391" s="10" t="s">
        <v>980</v>
      </c>
      <c r="B391" s="10" t="s">
        <v>974</v>
      </c>
      <c r="C391" s="10" t="s">
        <v>981</v>
      </c>
      <c r="D391" s="10" t="s">
        <v>982</v>
      </c>
      <c r="E391" s="11">
        <v>363000</v>
      </c>
      <c r="F391" s="11">
        <v>350000</v>
      </c>
      <c r="G391" s="11">
        <v>383000</v>
      </c>
      <c r="H391" s="11">
        <v>16713.38</v>
      </c>
      <c r="I391" s="11">
        <v>49465.47</v>
      </c>
      <c r="J391" s="11">
        <v>316821.15</v>
      </c>
      <c r="K391" s="11">
        <v>333534.53</v>
      </c>
      <c r="L391" s="11">
        <v>316821.15</v>
      </c>
      <c r="M391" s="12">
        <v>29465.47</v>
      </c>
    </row>
    <row r="392" spans="1:13" ht="45">
      <c r="A392" s="10" t="s">
        <v>983</v>
      </c>
      <c r="B392" s="10" t="s">
        <v>984</v>
      </c>
      <c r="C392" s="10" t="s">
        <v>985</v>
      </c>
      <c r="D392" s="10" t="s">
        <v>986</v>
      </c>
      <c r="E392" s="11">
        <v>78000</v>
      </c>
      <c r="F392" s="11">
        <v>50000</v>
      </c>
      <c r="G392" s="11">
        <v>78000</v>
      </c>
      <c r="H392" s="11">
        <v>3455.46</v>
      </c>
      <c r="I392" s="11">
        <v>10420.51</v>
      </c>
      <c r="J392" s="11">
        <v>64124.03</v>
      </c>
      <c r="K392" s="11">
        <v>67579.49</v>
      </c>
      <c r="L392" s="11">
        <v>64124.03</v>
      </c>
      <c r="M392" s="12">
        <v>10420.51</v>
      </c>
    </row>
    <row r="393" spans="1:13" ht="45">
      <c r="A393" s="10" t="s">
        <v>987</v>
      </c>
      <c r="B393" s="10" t="s">
        <v>988</v>
      </c>
      <c r="C393" s="10" t="s">
        <v>971</v>
      </c>
      <c r="D393" s="10" t="s">
        <v>972</v>
      </c>
      <c r="E393" s="11">
        <v>1000</v>
      </c>
      <c r="F393" s="11">
        <v>0</v>
      </c>
      <c r="G393" s="11">
        <v>1000</v>
      </c>
      <c r="H393" s="11">
        <v>0</v>
      </c>
      <c r="I393" s="11">
        <v>1000</v>
      </c>
      <c r="J393" s="11">
        <v>0</v>
      </c>
      <c r="K393" s="11">
        <v>0</v>
      </c>
      <c r="L393" s="11">
        <v>0</v>
      </c>
      <c r="M393" s="12">
        <v>1000</v>
      </c>
    </row>
    <row r="394" spans="1:13" ht="30">
      <c r="A394" s="10" t="s">
        <v>989</v>
      </c>
      <c r="B394" s="10" t="s">
        <v>952</v>
      </c>
      <c r="C394" s="10" t="s">
        <v>978</v>
      </c>
      <c r="D394" s="10" t="s">
        <v>979</v>
      </c>
      <c r="E394" s="11">
        <v>1000</v>
      </c>
      <c r="F394" s="11">
        <v>1000</v>
      </c>
      <c r="G394" s="11">
        <v>1000</v>
      </c>
      <c r="H394" s="11">
        <v>0</v>
      </c>
      <c r="I394" s="11">
        <v>1000</v>
      </c>
      <c r="J394" s="11">
        <v>0</v>
      </c>
      <c r="K394" s="11">
        <v>0</v>
      </c>
      <c r="L394" s="11">
        <v>0</v>
      </c>
      <c r="M394" s="12">
        <v>1000</v>
      </c>
    </row>
    <row r="395" spans="1:13" ht="30.75" thickBot="1">
      <c r="A395" s="10" t="s">
        <v>990</v>
      </c>
      <c r="B395" s="10" t="s">
        <v>991</v>
      </c>
      <c r="C395" s="10" t="s">
        <v>985</v>
      </c>
      <c r="D395" s="10" t="s">
        <v>986</v>
      </c>
      <c r="E395" s="11">
        <v>3500</v>
      </c>
      <c r="F395" s="11">
        <v>1000</v>
      </c>
      <c r="G395" s="11">
        <v>3500</v>
      </c>
      <c r="H395" s="11">
        <v>760.32</v>
      </c>
      <c r="I395" s="11">
        <v>1032.22</v>
      </c>
      <c r="J395" s="11">
        <v>1707.46</v>
      </c>
      <c r="K395" s="11">
        <v>2467.78</v>
      </c>
      <c r="L395" s="11">
        <v>1707.46</v>
      </c>
      <c r="M395" s="12">
        <v>1032.22</v>
      </c>
    </row>
    <row r="396" spans="1:13" ht="15.75" thickBot="1">
      <c r="A396" s="13"/>
      <c r="B396" s="14" t="s">
        <v>630</v>
      </c>
      <c r="C396" s="15"/>
      <c r="D396" s="15"/>
      <c r="E396" s="16">
        <f>SUM($E$388:$E$395)</f>
        <v>2164500</v>
      </c>
      <c r="F396" s="16">
        <f>SUM($F$388:$F$395)</f>
        <v>2052000</v>
      </c>
      <c r="G396" s="16">
        <f>SUM($G$388:$G$395)</f>
        <v>2354500</v>
      </c>
      <c r="H396" s="16">
        <f>SUM($H$388:$H$395)</f>
        <v>114552.13000000002</v>
      </c>
      <c r="I396" s="16">
        <f>SUM($I$388:$I$395)</f>
        <v>316605.39</v>
      </c>
      <c r="J396" s="16">
        <f>SUM($J$388:$J$395)</f>
        <v>1923342.4799999997</v>
      </c>
      <c r="K396" s="16">
        <f>SUM($K$388:$K$395)</f>
        <v>2037894.61</v>
      </c>
      <c r="L396" s="16">
        <f>SUM($L$388:$L$395)</f>
        <v>1923342.4799999997</v>
      </c>
      <c r="M396" s="16">
        <f>SUM($M$388:$M$395)</f>
        <v>126605.38999999998</v>
      </c>
    </row>
    <row r="397" spans="1:13" ht="15.75" thickBot="1">
      <c r="A397" s="6" t="s">
        <v>631</v>
      </c>
      <c r="B397" s="7" t="s">
        <v>632</v>
      </c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45">
      <c r="A398" s="5" t="s">
        <v>992</v>
      </c>
      <c r="B398" s="5" t="s">
        <v>993</v>
      </c>
      <c r="C398" s="5" t="s">
        <v>994</v>
      </c>
      <c r="D398" s="5" t="s">
        <v>995</v>
      </c>
      <c r="E398" s="8">
        <v>10000</v>
      </c>
      <c r="F398" s="8">
        <v>55000</v>
      </c>
      <c r="G398" s="8">
        <v>55000</v>
      </c>
      <c r="H398" s="8">
        <v>0</v>
      </c>
      <c r="I398" s="8">
        <v>55000</v>
      </c>
      <c r="J398" s="8">
        <v>0</v>
      </c>
      <c r="K398" s="8">
        <v>0</v>
      </c>
      <c r="L398" s="8">
        <v>0</v>
      </c>
      <c r="M398" s="9">
        <v>10000</v>
      </c>
    </row>
    <row r="399" spans="1:13" ht="45">
      <c r="A399" s="10" t="s">
        <v>996</v>
      </c>
      <c r="B399" s="10" t="s">
        <v>997</v>
      </c>
      <c r="C399" s="10" t="s">
        <v>998</v>
      </c>
      <c r="D399" s="10" t="s">
        <v>999</v>
      </c>
      <c r="E399" s="11">
        <v>60000</v>
      </c>
      <c r="F399" s="11">
        <v>120000</v>
      </c>
      <c r="G399" s="11">
        <v>120000</v>
      </c>
      <c r="H399" s="11">
        <v>314.6</v>
      </c>
      <c r="I399" s="11">
        <v>68210.15</v>
      </c>
      <c r="J399" s="11">
        <v>51475.25</v>
      </c>
      <c r="K399" s="11">
        <v>51789.85</v>
      </c>
      <c r="L399" s="11">
        <v>51475.25</v>
      </c>
      <c r="M399" s="12">
        <v>8210.15</v>
      </c>
    </row>
    <row r="400" spans="1:13" ht="45.75" thickBot="1">
      <c r="A400" s="10" t="s">
        <v>1000</v>
      </c>
      <c r="B400" s="10" t="s">
        <v>1001</v>
      </c>
      <c r="C400" s="10" t="s">
        <v>1002</v>
      </c>
      <c r="D400" s="10" t="s">
        <v>1003</v>
      </c>
      <c r="E400" s="11">
        <v>10000</v>
      </c>
      <c r="F400" s="11">
        <v>220000</v>
      </c>
      <c r="G400" s="11">
        <v>220000</v>
      </c>
      <c r="H400" s="11">
        <v>0</v>
      </c>
      <c r="I400" s="11">
        <v>220000</v>
      </c>
      <c r="J400" s="11">
        <v>0</v>
      </c>
      <c r="K400" s="11">
        <v>0</v>
      </c>
      <c r="L400" s="11">
        <v>0</v>
      </c>
      <c r="M400" s="12">
        <v>10000</v>
      </c>
    </row>
    <row r="401" spans="1:13" ht="15.75" thickBot="1">
      <c r="A401" s="13"/>
      <c r="B401" s="14" t="s">
        <v>644</v>
      </c>
      <c r="C401" s="15"/>
      <c r="D401" s="15"/>
      <c r="E401" s="16">
        <f>SUM($E$398:$E$400)</f>
        <v>80000</v>
      </c>
      <c r="F401" s="16">
        <f>SUM($F$398:$F$400)</f>
        <v>395000</v>
      </c>
      <c r="G401" s="16">
        <f>SUM($G$398:$G$400)</f>
        <v>395000</v>
      </c>
      <c r="H401" s="16">
        <f>SUM($H$398:$H$400)</f>
        <v>314.6</v>
      </c>
      <c r="I401" s="16">
        <f>SUM($I$398:$I$400)</f>
        <v>343210.15</v>
      </c>
      <c r="J401" s="16">
        <f>SUM($J$398:$J$400)</f>
        <v>51475.25</v>
      </c>
      <c r="K401" s="16">
        <f>SUM($K$398:$K$400)</f>
        <v>51789.85</v>
      </c>
      <c r="L401" s="16">
        <f>SUM($L$398:$L$400)</f>
        <v>51475.25</v>
      </c>
      <c r="M401" s="16">
        <f>SUM($M$398:$M$400)</f>
        <v>28210.15</v>
      </c>
    </row>
    <row r="402" spans="1:13" ht="15.75" thickBot="1">
      <c r="A402" s="6" t="s">
        <v>40</v>
      </c>
      <c r="B402" s="7" t="s">
        <v>41</v>
      </c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45">
      <c r="A403" s="5" t="s">
        <v>1004</v>
      </c>
      <c r="B403" s="5" t="s">
        <v>1005</v>
      </c>
      <c r="C403" s="5" t="s">
        <v>1006</v>
      </c>
      <c r="D403" s="5" t="s">
        <v>1007</v>
      </c>
      <c r="E403" s="8">
        <v>151500</v>
      </c>
      <c r="F403" s="8">
        <v>160000</v>
      </c>
      <c r="G403" s="8">
        <v>161500</v>
      </c>
      <c r="H403" s="8">
        <v>183.44</v>
      </c>
      <c r="I403" s="8">
        <v>12020.01</v>
      </c>
      <c r="J403" s="8">
        <v>149296.55</v>
      </c>
      <c r="K403" s="8">
        <v>149479.99</v>
      </c>
      <c r="L403" s="8">
        <v>149296.55</v>
      </c>
      <c r="M403" s="9">
        <v>2020.01</v>
      </c>
    </row>
    <row r="404" spans="1:13" ht="30">
      <c r="A404" s="10" t="s">
        <v>1008</v>
      </c>
      <c r="B404" s="10" t="s">
        <v>1009</v>
      </c>
      <c r="C404" s="10" t="s">
        <v>1010</v>
      </c>
      <c r="D404" s="10" t="s">
        <v>1011</v>
      </c>
      <c r="E404" s="11">
        <v>26000</v>
      </c>
      <c r="F404" s="11">
        <v>65000</v>
      </c>
      <c r="G404" s="11">
        <v>65000</v>
      </c>
      <c r="H404" s="11">
        <v>0</v>
      </c>
      <c r="I404" s="11">
        <v>41746.44</v>
      </c>
      <c r="J404" s="11">
        <v>23253.56</v>
      </c>
      <c r="K404" s="11">
        <v>23253.56</v>
      </c>
      <c r="L404" s="11">
        <v>23253.56</v>
      </c>
      <c r="M404" s="12">
        <v>2746.44</v>
      </c>
    </row>
    <row r="405" spans="1:13" ht="45">
      <c r="A405" s="10" t="s">
        <v>1012</v>
      </c>
      <c r="B405" s="10" t="s">
        <v>1013</v>
      </c>
      <c r="C405" s="10" t="s">
        <v>1014</v>
      </c>
      <c r="D405" s="10" t="s">
        <v>1015</v>
      </c>
      <c r="E405" s="11">
        <v>30500</v>
      </c>
      <c r="F405" s="11">
        <v>45000</v>
      </c>
      <c r="G405" s="11">
        <v>45000</v>
      </c>
      <c r="H405" s="11">
        <v>17.06</v>
      </c>
      <c r="I405" s="11">
        <v>16266.03</v>
      </c>
      <c r="J405" s="11">
        <v>28716.91</v>
      </c>
      <c r="K405" s="11">
        <v>28733.97</v>
      </c>
      <c r="L405" s="11">
        <v>28716.91</v>
      </c>
      <c r="M405" s="12">
        <v>1766.03</v>
      </c>
    </row>
    <row r="406" spans="1:13" ht="45">
      <c r="A406" s="10" t="s">
        <v>1016</v>
      </c>
      <c r="B406" s="10" t="s">
        <v>1017</v>
      </c>
      <c r="C406" s="10" t="s">
        <v>1018</v>
      </c>
      <c r="D406" s="10" t="s">
        <v>1019</v>
      </c>
      <c r="E406" s="11">
        <v>25000</v>
      </c>
      <c r="F406" s="11">
        <v>25000</v>
      </c>
      <c r="G406" s="11">
        <v>25000</v>
      </c>
      <c r="H406" s="11">
        <v>0</v>
      </c>
      <c r="I406" s="11">
        <v>1027.2</v>
      </c>
      <c r="J406" s="11">
        <v>23972.8</v>
      </c>
      <c r="K406" s="11">
        <v>23972.8</v>
      </c>
      <c r="L406" s="11">
        <v>23972.8</v>
      </c>
      <c r="M406" s="12">
        <v>1027.2</v>
      </c>
    </row>
    <row r="407" spans="1:13" ht="45">
      <c r="A407" s="10" t="s">
        <v>1020</v>
      </c>
      <c r="B407" s="10" t="s">
        <v>1021</v>
      </c>
      <c r="C407" s="10" t="s">
        <v>1022</v>
      </c>
      <c r="D407" s="10" t="s">
        <v>1023</v>
      </c>
      <c r="E407" s="11">
        <v>144000</v>
      </c>
      <c r="F407" s="11">
        <v>150000</v>
      </c>
      <c r="G407" s="11">
        <v>180000</v>
      </c>
      <c r="H407" s="11">
        <v>9351.12</v>
      </c>
      <c r="I407" s="11">
        <v>49847.45</v>
      </c>
      <c r="J407" s="11">
        <v>120801.43</v>
      </c>
      <c r="K407" s="11">
        <v>130152.55</v>
      </c>
      <c r="L407" s="11">
        <v>120801.43</v>
      </c>
      <c r="M407" s="12">
        <v>13847.45</v>
      </c>
    </row>
    <row r="408" spans="1:13" ht="45">
      <c r="A408" s="10" t="s">
        <v>1024</v>
      </c>
      <c r="B408" s="10" t="s">
        <v>1025</v>
      </c>
      <c r="C408" s="10" t="s">
        <v>1026</v>
      </c>
      <c r="D408" s="10" t="s">
        <v>1027</v>
      </c>
      <c r="E408" s="11">
        <v>243000</v>
      </c>
      <c r="F408" s="11">
        <v>150000</v>
      </c>
      <c r="G408" s="11">
        <v>243000</v>
      </c>
      <c r="H408" s="11">
        <v>23297.2</v>
      </c>
      <c r="I408" s="11">
        <v>5626.81</v>
      </c>
      <c r="J408" s="11">
        <v>214075.99</v>
      </c>
      <c r="K408" s="11">
        <v>237373.19</v>
      </c>
      <c r="L408" s="11">
        <v>214075.99</v>
      </c>
      <c r="M408" s="12">
        <v>5626.81</v>
      </c>
    </row>
    <row r="409" spans="1:13" ht="30">
      <c r="A409" s="10" t="s">
        <v>1028</v>
      </c>
      <c r="B409" s="10" t="s">
        <v>1025</v>
      </c>
      <c r="C409" s="10" t="s">
        <v>1029</v>
      </c>
      <c r="D409" s="10" t="s">
        <v>1030</v>
      </c>
      <c r="E409" s="11">
        <v>58000</v>
      </c>
      <c r="F409" s="11">
        <v>63000</v>
      </c>
      <c r="G409" s="11">
        <v>63000</v>
      </c>
      <c r="H409" s="11">
        <v>4029.56</v>
      </c>
      <c r="I409" s="11">
        <v>14399.61</v>
      </c>
      <c r="J409" s="11">
        <v>44570.83</v>
      </c>
      <c r="K409" s="11">
        <v>48600.39</v>
      </c>
      <c r="L409" s="11">
        <v>44570.83</v>
      </c>
      <c r="M409" s="12">
        <v>9399.61</v>
      </c>
    </row>
    <row r="410" spans="1:13" ht="30">
      <c r="A410" s="10" t="s">
        <v>1031</v>
      </c>
      <c r="B410" s="10" t="s">
        <v>1025</v>
      </c>
      <c r="C410" s="10" t="s">
        <v>1032</v>
      </c>
      <c r="D410" s="10" t="s">
        <v>1033</v>
      </c>
      <c r="E410" s="11">
        <v>91000</v>
      </c>
      <c r="F410" s="11">
        <v>85000</v>
      </c>
      <c r="G410" s="11">
        <v>91000</v>
      </c>
      <c r="H410" s="11">
        <v>6676.67</v>
      </c>
      <c r="I410" s="11">
        <v>7927.97</v>
      </c>
      <c r="J410" s="11">
        <v>76395.36</v>
      </c>
      <c r="K410" s="11">
        <v>83072.03</v>
      </c>
      <c r="L410" s="11">
        <v>76395.36</v>
      </c>
      <c r="M410" s="12">
        <v>7927.97</v>
      </c>
    </row>
    <row r="411" spans="1:13" ht="30">
      <c r="A411" s="10" t="s">
        <v>1034</v>
      </c>
      <c r="B411" s="10" t="s">
        <v>1035</v>
      </c>
      <c r="C411" s="10" t="s">
        <v>1036</v>
      </c>
      <c r="D411" s="10" t="s">
        <v>1037</v>
      </c>
      <c r="E411" s="11">
        <v>23000</v>
      </c>
      <c r="F411" s="11">
        <v>9000</v>
      </c>
      <c r="G411" s="11">
        <v>23000</v>
      </c>
      <c r="H411" s="11">
        <v>1588.26</v>
      </c>
      <c r="I411" s="11">
        <v>5368.15</v>
      </c>
      <c r="J411" s="11">
        <v>16043.59</v>
      </c>
      <c r="K411" s="11">
        <v>17631.85</v>
      </c>
      <c r="L411" s="11">
        <v>16043.59</v>
      </c>
      <c r="M411" s="12">
        <v>5368.15</v>
      </c>
    </row>
    <row r="412" spans="1:13" ht="45">
      <c r="A412" s="10" t="s">
        <v>1038</v>
      </c>
      <c r="B412" s="10" t="s">
        <v>1039</v>
      </c>
      <c r="C412" s="10" t="s">
        <v>1040</v>
      </c>
      <c r="D412" s="10" t="s">
        <v>1041</v>
      </c>
      <c r="E412" s="11">
        <v>5000</v>
      </c>
      <c r="F412" s="11">
        <v>0</v>
      </c>
      <c r="G412" s="11">
        <v>5000</v>
      </c>
      <c r="H412" s="11">
        <v>0</v>
      </c>
      <c r="I412" s="11">
        <v>5000</v>
      </c>
      <c r="J412" s="11">
        <v>0</v>
      </c>
      <c r="K412" s="11">
        <v>0</v>
      </c>
      <c r="L412" s="11">
        <v>0</v>
      </c>
      <c r="M412" s="12">
        <v>5000</v>
      </c>
    </row>
    <row r="413" spans="1:13" ht="30">
      <c r="A413" s="10" t="s">
        <v>1042</v>
      </c>
      <c r="B413" s="10" t="s">
        <v>1039</v>
      </c>
      <c r="C413" s="10" t="s">
        <v>1029</v>
      </c>
      <c r="D413" s="10" t="s">
        <v>1030</v>
      </c>
      <c r="E413" s="11">
        <v>5000</v>
      </c>
      <c r="F413" s="11">
        <v>0</v>
      </c>
      <c r="G413" s="11">
        <v>5000</v>
      </c>
      <c r="H413" s="11">
        <v>178.8</v>
      </c>
      <c r="I413" s="11">
        <v>1960.49</v>
      </c>
      <c r="J413" s="11">
        <v>2860.71</v>
      </c>
      <c r="K413" s="11">
        <v>3039.51</v>
      </c>
      <c r="L413" s="11">
        <v>2860.71</v>
      </c>
      <c r="M413" s="12">
        <v>1960.49</v>
      </c>
    </row>
    <row r="414" spans="1:13" ht="30">
      <c r="A414" s="10" t="s">
        <v>1043</v>
      </c>
      <c r="B414" s="10" t="s">
        <v>1044</v>
      </c>
      <c r="C414" s="10" t="s">
        <v>1029</v>
      </c>
      <c r="D414" s="10" t="s">
        <v>1030</v>
      </c>
      <c r="E414" s="11">
        <v>5000</v>
      </c>
      <c r="F414" s="11">
        <v>20000</v>
      </c>
      <c r="G414" s="11">
        <v>20000</v>
      </c>
      <c r="H414" s="11">
        <v>0</v>
      </c>
      <c r="I414" s="11">
        <v>20000</v>
      </c>
      <c r="J414" s="11">
        <v>0</v>
      </c>
      <c r="K414" s="11">
        <v>0</v>
      </c>
      <c r="L414" s="11">
        <v>0</v>
      </c>
      <c r="M414" s="12">
        <v>5000</v>
      </c>
    </row>
    <row r="415" spans="1:13" ht="45">
      <c r="A415" s="10" t="s">
        <v>1045</v>
      </c>
      <c r="B415" s="10" t="s">
        <v>1046</v>
      </c>
      <c r="C415" s="10" t="s">
        <v>1047</v>
      </c>
      <c r="D415" s="10" t="s">
        <v>1048</v>
      </c>
      <c r="E415" s="11">
        <v>31050</v>
      </c>
      <c r="F415" s="11">
        <v>31050</v>
      </c>
      <c r="G415" s="11">
        <v>31050</v>
      </c>
      <c r="H415" s="11">
        <v>559.4</v>
      </c>
      <c r="I415" s="11">
        <v>17823.03</v>
      </c>
      <c r="J415" s="11">
        <v>12667.57</v>
      </c>
      <c r="K415" s="11">
        <v>13226.97</v>
      </c>
      <c r="L415" s="11">
        <v>12667.57</v>
      </c>
      <c r="M415" s="12">
        <v>17823.03</v>
      </c>
    </row>
    <row r="416" spans="1:13" ht="30">
      <c r="A416" s="10" t="s">
        <v>1049</v>
      </c>
      <c r="B416" s="10" t="s">
        <v>1039</v>
      </c>
      <c r="C416" s="10" t="s">
        <v>1050</v>
      </c>
      <c r="D416" s="10" t="s">
        <v>1051</v>
      </c>
      <c r="E416" s="11">
        <v>5000</v>
      </c>
      <c r="F416" s="11">
        <v>0</v>
      </c>
      <c r="G416" s="11">
        <v>5000</v>
      </c>
      <c r="H416" s="11">
        <v>0</v>
      </c>
      <c r="I416" s="11">
        <v>3426.55</v>
      </c>
      <c r="J416" s="11">
        <v>1573.45</v>
      </c>
      <c r="K416" s="11">
        <v>1573.45</v>
      </c>
      <c r="L416" s="11">
        <v>1573.45</v>
      </c>
      <c r="M416" s="12">
        <v>3426.55</v>
      </c>
    </row>
    <row r="417" spans="1:13" ht="45.75" thickBot="1">
      <c r="A417" s="10" t="s">
        <v>1052</v>
      </c>
      <c r="B417" s="10" t="s">
        <v>1046</v>
      </c>
      <c r="C417" s="10" t="s">
        <v>1053</v>
      </c>
      <c r="D417" s="10" t="s">
        <v>1054</v>
      </c>
      <c r="E417" s="11">
        <v>4000</v>
      </c>
      <c r="F417" s="11">
        <v>14000</v>
      </c>
      <c r="G417" s="11">
        <v>14000</v>
      </c>
      <c r="H417" s="11">
        <v>0</v>
      </c>
      <c r="I417" s="11">
        <v>14000</v>
      </c>
      <c r="J417" s="11">
        <v>0</v>
      </c>
      <c r="K417" s="11">
        <v>0</v>
      </c>
      <c r="L417" s="11">
        <v>0</v>
      </c>
      <c r="M417" s="12">
        <v>4000</v>
      </c>
    </row>
    <row r="418" spans="1:13" ht="15.75" thickBot="1">
      <c r="A418" s="13"/>
      <c r="B418" s="14" t="s">
        <v>62</v>
      </c>
      <c r="C418" s="15"/>
      <c r="D418" s="15"/>
      <c r="E418" s="16">
        <f>SUM($E$403:$E$417)</f>
        <v>847050</v>
      </c>
      <c r="F418" s="16">
        <f>SUM($F$403:$F$417)</f>
        <v>817050</v>
      </c>
      <c r="G418" s="16">
        <f>SUM($G$403:$G$417)</f>
        <v>976550</v>
      </c>
      <c r="H418" s="16">
        <f>SUM($H$403:$H$417)</f>
        <v>45881.51</v>
      </c>
      <c r="I418" s="16">
        <f>SUM($I$403:$I$417)</f>
        <v>216439.73999999996</v>
      </c>
      <c r="J418" s="16">
        <f>SUM($J$403:$J$417)</f>
        <v>714228.7499999998</v>
      </c>
      <c r="K418" s="16">
        <f>SUM($K$403:$K$417)</f>
        <v>760110.26</v>
      </c>
      <c r="L418" s="16">
        <f>SUM($L$403:$L$417)</f>
        <v>714228.7499999998</v>
      </c>
      <c r="M418" s="16">
        <f>SUM($M$403:$M$417)</f>
        <v>86939.74</v>
      </c>
    </row>
    <row r="419" spans="1:13" ht="15.75" thickBot="1">
      <c r="A419" s="6" t="s">
        <v>671</v>
      </c>
      <c r="B419" s="7" t="s">
        <v>672</v>
      </c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45">
      <c r="A420" s="5" t="s">
        <v>1055</v>
      </c>
      <c r="B420" s="5" t="s">
        <v>678</v>
      </c>
      <c r="C420" s="5" t="s">
        <v>1056</v>
      </c>
      <c r="D420" s="5" t="s">
        <v>1057</v>
      </c>
      <c r="E420" s="8">
        <v>9036.3</v>
      </c>
      <c r="F420" s="8">
        <v>25000</v>
      </c>
      <c r="G420" s="8">
        <v>9036.3</v>
      </c>
      <c r="H420" s="8">
        <v>2.81</v>
      </c>
      <c r="I420" s="8">
        <v>1064.16</v>
      </c>
      <c r="J420" s="8">
        <v>7969.33</v>
      </c>
      <c r="K420" s="8">
        <v>7972.14</v>
      </c>
      <c r="L420" s="8">
        <v>7969.33</v>
      </c>
      <c r="M420" s="9">
        <v>1064.16</v>
      </c>
    </row>
    <row r="421" spans="1:13" ht="45">
      <c r="A421" s="10" t="s">
        <v>1058</v>
      </c>
      <c r="B421" s="10" t="s">
        <v>678</v>
      </c>
      <c r="C421" s="10" t="s">
        <v>1056</v>
      </c>
      <c r="D421" s="10" t="s">
        <v>1057</v>
      </c>
      <c r="E421" s="11">
        <v>1729.12</v>
      </c>
      <c r="F421" s="11">
        <v>300</v>
      </c>
      <c r="G421" s="11">
        <v>1655.8</v>
      </c>
      <c r="H421" s="11">
        <v>0</v>
      </c>
      <c r="I421" s="11">
        <v>1566.52</v>
      </c>
      <c r="J421" s="11">
        <v>89.28</v>
      </c>
      <c r="K421" s="11">
        <v>89.28</v>
      </c>
      <c r="L421" s="11">
        <v>89.28</v>
      </c>
      <c r="M421" s="12">
        <v>1639.84</v>
      </c>
    </row>
    <row r="422" spans="1:13" ht="30">
      <c r="A422" s="10" t="s">
        <v>1059</v>
      </c>
      <c r="B422" s="10" t="s">
        <v>683</v>
      </c>
      <c r="C422" s="10" t="s">
        <v>1056</v>
      </c>
      <c r="D422" s="10" t="s">
        <v>1057</v>
      </c>
      <c r="E422" s="11">
        <v>324</v>
      </c>
      <c r="F422" s="11">
        <v>0</v>
      </c>
      <c r="G422" s="11">
        <v>324</v>
      </c>
      <c r="H422" s="11">
        <v>300.75</v>
      </c>
      <c r="I422" s="11">
        <v>23.25</v>
      </c>
      <c r="J422" s="11">
        <v>0</v>
      </c>
      <c r="K422" s="11">
        <v>300.75</v>
      </c>
      <c r="L422" s="11">
        <v>0</v>
      </c>
      <c r="M422" s="12">
        <v>23.25</v>
      </c>
    </row>
    <row r="423" spans="1:13" ht="45">
      <c r="A423" s="10" t="s">
        <v>1060</v>
      </c>
      <c r="B423" s="10" t="s">
        <v>685</v>
      </c>
      <c r="C423" s="10" t="s">
        <v>1061</v>
      </c>
      <c r="D423" s="10" t="s">
        <v>1062</v>
      </c>
      <c r="E423" s="11">
        <v>1429.12</v>
      </c>
      <c r="F423" s="11">
        <v>0</v>
      </c>
      <c r="G423" s="11">
        <v>1429.12</v>
      </c>
      <c r="H423" s="11">
        <v>1429.12</v>
      </c>
      <c r="I423" s="11">
        <v>0</v>
      </c>
      <c r="J423" s="11">
        <v>0</v>
      </c>
      <c r="K423" s="11">
        <v>1429.12</v>
      </c>
      <c r="L423" s="11">
        <v>0</v>
      </c>
      <c r="M423" s="12">
        <v>0</v>
      </c>
    </row>
    <row r="424" spans="1:13" ht="45">
      <c r="A424" s="10" t="s">
        <v>1063</v>
      </c>
      <c r="B424" s="10" t="s">
        <v>678</v>
      </c>
      <c r="C424" s="10" t="s">
        <v>1064</v>
      </c>
      <c r="D424" s="10" t="s">
        <v>1065</v>
      </c>
      <c r="E424" s="11">
        <v>8327.81</v>
      </c>
      <c r="F424" s="11">
        <v>35000</v>
      </c>
      <c r="G424" s="11">
        <v>8327.81</v>
      </c>
      <c r="H424" s="11">
        <v>513.97</v>
      </c>
      <c r="I424" s="11">
        <v>1409.87</v>
      </c>
      <c r="J424" s="11">
        <v>6403.97</v>
      </c>
      <c r="K424" s="11">
        <v>6917.94</v>
      </c>
      <c r="L424" s="11">
        <v>6403.97</v>
      </c>
      <c r="M424" s="12">
        <v>1409.87</v>
      </c>
    </row>
    <row r="425" spans="1:13" ht="45">
      <c r="A425" s="10" t="s">
        <v>1066</v>
      </c>
      <c r="B425" s="10" t="s">
        <v>678</v>
      </c>
      <c r="C425" s="10" t="s">
        <v>1064</v>
      </c>
      <c r="D425" s="10" t="s">
        <v>1065</v>
      </c>
      <c r="E425" s="11">
        <v>7500</v>
      </c>
      <c r="F425" s="11">
        <v>7500</v>
      </c>
      <c r="G425" s="11">
        <v>3734.26</v>
      </c>
      <c r="H425" s="11">
        <v>0</v>
      </c>
      <c r="I425" s="11">
        <v>2922.06</v>
      </c>
      <c r="J425" s="11">
        <v>812.2</v>
      </c>
      <c r="K425" s="11">
        <v>812.2</v>
      </c>
      <c r="L425" s="11">
        <v>812.2</v>
      </c>
      <c r="M425" s="12">
        <v>6687.8</v>
      </c>
    </row>
    <row r="426" spans="1:13" ht="30">
      <c r="A426" s="10" t="s">
        <v>1067</v>
      </c>
      <c r="B426" s="10" t="s">
        <v>683</v>
      </c>
      <c r="C426" s="10" t="s">
        <v>1064</v>
      </c>
      <c r="D426" s="10" t="s">
        <v>1065</v>
      </c>
      <c r="E426" s="11">
        <v>7452</v>
      </c>
      <c r="F426" s="11">
        <v>0</v>
      </c>
      <c r="G426" s="11">
        <v>7452</v>
      </c>
      <c r="H426" s="11">
        <v>7285.5</v>
      </c>
      <c r="I426" s="11">
        <v>166.5</v>
      </c>
      <c r="J426" s="11">
        <v>0</v>
      </c>
      <c r="K426" s="11">
        <v>7285.5</v>
      </c>
      <c r="L426" s="11">
        <v>0</v>
      </c>
      <c r="M426" s="12">
        <v>166.5</v>
      </c>
    </row>
    <row r="427" spans="1:13" ht="30">
      <c r="A427" s="10" t="s">
        <v>1068</v>
      </c>
      <c r="B427" s="10" t="s">
        <v>683</v>
      </c>
      <c r="C427" s="10" t="s">
        <v>1069</v>
      </c>
      <c r="D427" s="10" t="s">
        <v>1070</v>
      </c>
      <c r="E427" s="11">
        <v>648</v>
      </c>
      <c r="F427" s="11">
        <v>0</v>
      </c>
      <c r="G427" s="11">
        <v>648</v>
      </c>
      <c r="H427" s="11">
        <v>603</v>
      </c>
      <c r="I427" s="11">
        <v>45</v>
      </c>
      <c r="J427" s="11">
        <v>0</v>
      </c>
      <c r="K427" s="11">
        <v>603</v>
      </c>
      <c r="L427" s="11">
        <v>0</v>
      </c>
      <c r="M427" s="12">
        <v>45</v>
      </c>
    </row>
    <row r="428" spans="1:13" ht="45">
      <c r="A428" s="10" t="s">
        <v>1071</v>
      </c>
      <c r="B428" s="10" t="s">
        <v>678</v>
      </c>
      <c r="C428" s="10" t="s">
        <v>1072</v>
      </c>
      <c r="D428" s="10" t="s">
        <v>1073</v>
      </c>
      <c r="E428" s="11">
        <v>4234.11</v>
      </c>
      <c r="F428" s="11">
        <v>12000</v>
      </c>
      <c r="G428" s="11">
        <v>4234.11</v>
      </c>
      <c r="H428" s="11">
        <v>649.03</v>
      </c>
      <c r="I428" s="11">
        <v>764.81</v>
      </c>
      <c r="J428" s="11">
        <v>2820.27</v>
      </c>
      <c r="K428" s="11">
        <v>3469.3</v>
      </c>
      <c r="L428" s="11">
        <v>2820.27</v>
      </c>
      <c r="M428" s="12">
        <v>764.81</v>
      </c>
    </row>
    <row r="429" spans="1:13" ht="45">
      <c r="A429" s="10" t="s">
        <v>1074</v>
      </c>
      <c r="B429" s="10" t="s">
        <v>678</v>
      </c>
      <c r="C429" s="10" t="s">
        <v>1072</v>
      </c>
      <c r="D429" s="10" t="s">
        <v>1073</v>
      </c>
      <c r="E429" s="11">
        <v>2500</v>
      </c>
      <c r="F429" s="11">
        <v>2500</v>
      </c>
      <c r="G429" s="11">
        <v>1576.04</v>
      </c>
      <c r="H429" s="11">
        <v>0</v>
      </c>
      <c r="I429" s="11">
        <v>724.32</v>
      </c>
      <c r="J429" s="11">
        <v>851.72</v>
      </c>
      <c r="K429" s="11">
        <v>851.72</v>
      </c>
      <c r="L429" s="11">
        <v>851.72</v>
      </c>
      <c r="M429" s="12">
        <v>1648.28</v>
      </c>
    </row>
    <row r="430" spans="1:13" ht="30">
      <c r="A430" s="10" t="s">
        <v>1075</v>
      </c>
      <c r="B430" s="10" t="s">
        <v>683</v>
      </c>
      <c r="C430" s="10" t="s">
        <v>1072</v>
      </c>
      <c r="D430" s="10" t="s">
        <v>1073</v>
      </c>
      <c r="E430" s="11">
        <v>5184</v>
      </c>
      <c r="F430" s="11">
        <v>0</v>
      </c>
      <c r="G430" s="11">
        <v>5184</v>
      </c>
      <c r="H430" s="11">
        <v>4649.25</v>
      </c>
      <c r="I430" s="11">
        <v>534.75</v>
      </c>
      <c r="J430" s="11">
        <v>0</v>
      </c>
      <c r="K430" s="11">
        <v>4649.25</v>
      </c>
      <c r="L430" s="11">
        <v>0</v>
      </c>
      <c r="M430" s="12">
        <v>534.75</v>
      </c>
    </row>
    <row r="431" spans="1:13" ht="30.75" thickBot="1">
      <c r="A431" s="10" t="s">
        <v>1076</v>
      </c>
      <c r="B431" s="10" t="s">
        <v>685</v>
      </c>
      <c r="C431" s="10" t="s">
        <v>1072</v>
      </c>
      <c r="D431" s="10" t="s">
        <v>1073</v>
      </c>
      <c r="E431" s="11">
        <v>410.62</v>
      </c>
      <c r="F431" s="11">
        <v>0</v>
      </c>
      <c r="G431" s="11">
        <v>410.62</v>
      </c>
      <c r="H431" s="11">
        <v>410.62</v>
      </c>
      <c r="I431" s="11">
        <v>0</v>
      </c>
      <c r="J431" s="11">
        <v>0</v>
      </c>
      <c r="K431" s="11">
        <v>410.62</v>
      </c>
      <c r="L431" s="11">
        <v>0</v>
      </c>
      <c r="M431" s="12">
        <v>0</v>
      </c>
    </row>
    <row r="432" spans="1:13" ht="15.75" thickBot="1">
      <c r="A432" s="13"/>
      <c r="B432" s="14" t="s">
        <v>688</v>
      </c>
      <c r="C432" s="15"/>
      <c r="D432" s="15"/>
      <c r="E432" s="16">
        <f>SUM($E$420:$E$431)</f>
        <v>48775.08</v>
      </c>
      <c r="F432" s="16">
        <f>SUM($F$420:$F$431)</f>
        <v>82300</v>
      </c>
      <c r="G432" s="16">
        <f>SUM($G$420:$G$431)</f>
        <v>44012.060000000005</v>
      </c>
      <c r="H432" s="16">
        <f>SUM($H$420:$H$431)</f>
        <v>15844.050000000001</v>
      </c>
      <c r="I432" s="16">
        <f>SUM($I$420:$I$431)</f>
        <v>9221.24</v>
      </c>
      <c r="J432" s="16">
        <f>SUM($J$420:$J$431)</f>
        <v>18946.77</v>
      </c>
      <c r="K432" s="16">
        <f>SUM($K$420:$K$431)</f>
        <v>34790.82</v>
      </c>
      <c r="L432" s="16">
        <f>SUM($L$420:$L$431)</f>
        <v>18946.77</v>
      </c>
      <c r="M432" s="16">
        <f>SUM($M$420:$M$431)</f>
        <v>13984.26</v>
      </c>
    </row>
    <row r="433" spans="2:13" ht="15.75" thickBot="1">
      <c r="B433" s="14" t="s">
        <v>76</v>
      </c>
      <c r="C433" s="15"/>
      <c r="D433" s="15"/>
      <c r="E433" s="16">
        <f>(E386+E396+E401+E418+E432)</f>
        <v>4741826.08</v>
      </c>
      <c r="F433" s="16">
        <f>(F386+F396+F401+F418+F432)</f>
        <v>4866351</v>
      </c>
      <c r="G433" s="16">
        <f>(G386+G396+G401+G418+G432)</f>
        <v>5462536.14</v>
      </c>
      <c r="H433" s="16">
        <f>(H386+H396+H401+H418+H432)</f>
        <v>177600.29</v>
      </c>
      <c r="I433" s="16">
        <f>(I386+I396+I401+I418+I432)</f>
        <v>1055730.01</v>
      </c>
      <c r="J433" s="16">
        <f>(J386+J396+J401+J418+J432)</f>
        <v>4229205.839999999</v>
      </c>
      <c r="K433" s="16">
        <f>(K386+K396+K401+K418+K432)</f>
        <v>4406806.130000001</v>
      </c>
      <c r="L433" s="16">
        <f>(L386+L396+L401+L418+L432)</f>
        <v>4229205.839999999</v>
      </c>
      <c r="M433" s="16">
        <f>(M386+M396+M401+M418+M432)</f>
        <v>335019.95</v>
      </c>
    </row>
    <row r="434" spans="1:13" ht="15.75" thickBot="1">
      <c r="A434" s="4" t="s">
        <v>77</v>
      </c>
      <c r="B434" s="1" t="s">
        <v>78</v>
      </c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5.75" thickBot="1">
      <c r="A435" s="6" t="s">
        <v>79</v>
      </c>
      <c r="B435" s="7" t="s">
        <v>80</v>
      </c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30">
      <c r="A436" s="5" t="s">
        <v>1077</v>
      </c>
      <c r="B436" s="5" t="s">
        <v>1078</v>
      </c>
      <c r="C436" s="5" t="s">
        <v>1079</v>
      </c>
      <c r="D436" s="5" t="s">
        <v>1080</v>
      </c>
      <c r="E436" s="8">
        <v>13000</v>
      </c>
      <c r="F436" s="8">
        <v>7000</v>
      </c>
      <c r="G436" s="8">
        <v>12881.12</v>
      </c>
      <c r="H436" s="8">
        <v>0</v>
      </c>
      <c r="I436" s="8">
        <v>4613.12</v>
      </c>
      <c r="J436" s="8">
        <v>8268</v>
      </c>
      <c r="K436" s="8">
        <v>8268</v>
      </c>
      <c r="L436" s="8">
        <v>8268</v>
      </c>
      <c r="M436" s="9">
        <v>4732</v>
      </c>
    </row>
    <row r="437" spans="1:13" ht="45">
      <c r="A437" s="10" t="s">
        <v>1081</v>
      </c>
      <c r="B437" s="10" t="s">
        <v>1082</v>
      </c>
      <c r="C437" s="10" t="s">
        <v>1079</v>
      </c>
      <c r="D437" s="10" t="s">
        <v>1080</v>
      </c>
      <c r="E437" s="11">
        <v>5000</v>
      </c>
      <c r="F437" s="11">
        <v>5000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2">
        <v>5000</v>
      </c>
    </row>
    <row r="438" spans="1:13" ht="15">
      <c r="A438" s="10" t="s">
        <v>1083</v>
      </c>
      <c r="B438" s="10" t="s">
        <v>1084</v>
      </c>
      <c r="C438" s="10" t="s">
        <v>1085</v>
      </c>
      <c r="D438" s="10" t="s">
        <v>1086</v>
      </c>
      <c r="E438" s="11">
        <v>20000</v>
      </c>
      <c r="F438" s="11">
        <v>20000</v>
      </c>
      <c r="G438" s="11">
        <v>19900</v>
      </c>
      <c r="H438" s="11">
        <v>0</v>
      </c>
      <c r="I438" s="11">
        <v>3851.61</v>
      </c>
      <c r="J438" s="11">
        <v>16048.39</v>
      </c>
      <c r="K438" s="11">
        <v>16048.39</v>
      </c>
      <c r="L438" s="11">
        <v>16048.39</v>
      </c>
      <c r="M438" s="12">
        <v>3951.61</v>
      </c>
    </row>
    <row r="439" spans="1:13" ht="30">
      <c r="A439" s="10" t="s">
        <v>1087</v>
      </c>
      <c r="B439" s="10" t="s">
        <v>1088</v>
      </c>
      <c r="C439" s="10" t="s">
        <v>1085</v>
      </c>
      <c r="D439" s="10" t="s">
        <v>1086</v>
      </c>
      <c r="E439" s="11">
        <v>0</v>
      </c>
      <c r="F439" s="11">
        <v>20000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2">
        <v>0</v>
      </c>
    </row>
    <row r="440" spans="1:13" ht="30">
      <c r="A440" s="10" t="s">
        <v>1089</v>
      </c>
      <c r="B440" s="10" t="s">
        <v>1090</v>
      </c>
      <c r="C440" s="10" t="s">
        <v>1091</v>
      </c>
      <c r="D440" s="10" t="s">
        <v>1092</v>
      </c>
      <c r="E440" s="11">
        <v>1</v>
      </c>
      <c r="F440" s="11">
        <v>1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2">
        <v>1</v>
      </c>
    </row>
    <row r="441" spans="1:13" ht="30">
      <c r="A441" s="10" t="s">
        <v>1093</v>
      </c>
      <c r="B441" s="10" t="s">
        <v>1094</v>
      </c>
      <c r="C441" s="10" t="s">
        <v>1091</v>
      </c>
      <c r="D441" s="10" t="s">
        <v>1092</v>
      </c>
      <c r="E441" s="11">
        <v>24000</v>
      </c>
      <c r="F441" s="11">
        <v>25000</v>
      </c>
      <c r="G441" s="11">
        <v>35737.4</v>
      </c>
      <c r="H441" s="11">
        <v>11924.07</v>
      </c>
      <c r="I441" s="11">
        <v>20663.23</v>
      </c>
      <c r="J441" s="11">
        <v>3150.1</v>
      </c>
      <c r="K441" s="11">
        <v>15074.17</v>
      </c>
      <c r="L441" s="11">
        <v>3150.1</v>
      </c>
      <c r="M441" s="12">
        <v>8925.83</v>
      </c>
    </row>
    <row r="442" spans="1:13" ht="30">
      <c r="A442" s="10" t="s">
        <v>1095</v>
      </c>
      <c r="B442" s="10" t="s">
        <v>1096</v>
      </c>
      <c r="C442" s="10" t="s">
        <v>1091</v>
      </c>
      <c r="D442" s="10" t="s">
        <v>1092</v>
      </c>
      <c r="E442" s="11">
        <v>0</v>
      </c>
      <c r="F442" s="11">
        <v>10000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2">
        <v>0</v>
      </c>
    </row>
    <row r="443" spans="1:13" ht="30">
      <c r="A443" s="10" t="s">
        <v>1097</v>
      </c>
      <c r="B443" s="10" t="s">
        <v>1098</v>
      </c>
      <c r="C443" s="10" t="s">
        <v>1091</v>
      </c>
      <c r="D443" s="10" t="s">
        <v>1092</v>
      </c>
      <c r="E443" s="11">
        <v>47318.4</v>
      </c>
      <c r="F443" s="11">
        <v>0</v>
      </c>
      <c r="G443" s="11">
        <v>81522.56</v>
      </c>
      <c r="H443" s="11">
        <v>0</v>
      </c>
      <c r="I443" s="11">
        <v>81522.56</v>
      </c>
      <c r="J443" s="11">
        <v>0</v>
      </c>
      <c r="K443" s="11">
        <v>0</v>
      </c>
      <c r="L443" s="11">
        <v>0</v>
      </c>
      <c r="M443" s="12">
        <v>47318.4</v>
      </c>
    </row>
    <row r="444" spans="1:13" ht="60">
      <c r="A444" s="10" t="s">
        <v>1099</v>
      </c>
      <c r="B444" s="10" t="s">
        <v>1100</v>
      </c>
      <c r="C444" s="10" t="s">
        <v>1091</v>
      </c>
      <c r="D444" s="10" t="s">
        <v>1092</v>
      </c>
      <c r="E444" s="11">
        <v>2000</v>
      </c>
      <c r="F444" s="11">
        <v>0</v>
      </c>
      <c r="G444" s="11">
        <v>999</v>
      </c>
      <c r="H444" s="11">
        <v>998.99</v>
      </c>
      <c r="I444" s="11">
        <v>0.01</v>
      </c>
      <c r="J444" s="11">
        <v>0</v>
      </c>
      <c r="K444" s="11">
        <v>998.99</v>
      </c>
      <c r="L444" s="11">
        <v>0</v>
      </c>
      <c r="M444" s="12">
        <v>1001.01</v>
      </c>
    </row>
    <row r="445" spans="1:13" ht="30">
      <c r="A445" s="10" t="s">
        <v>1101</v>
      </c>
      <c r="B445" s="10" t="s">
        <v>1102</v>
      </c>
      <c r="C445" s="10" t="s">
        <v>1103</v>
      </c>
      <c r="D445" s="10" t="s">
        <v>1104</v>
      </c>
      <c r="E445" s="11">
        <v>20000</v>
      </c>
      <c r="F445" s="11">
        <v>20000</v>
      </c>
      <c r="G445" s="11">
        <v>20000</v>
      </c>
      <c r="H445" s="11">
        <v>2728</v>
      </c>
      <c r="I445" s="11">
        <v>4252.58</v>
      </c>
      <c r="J445" s="11">
        <v>13019.42</v>
      </c>
      <c r="K445" s="11">
        <v>15747.42</v>
      </c>
      <c r="L445" s="11">
        <v>13019.42</v>
      </c>
      <c r="M445" s="12">
        <v>4252.58</v>
      </c>
    </row>
    <row r="446" spans="1:13" ht="15">
      <c r="A446" s="10" t="s">
        <v>1105</v>
      </c>
      <c r="B446" s="10" t="s">
        <v>1106</v>
      </c>
      <c r="C446" s="10" t="s">
        <v>1103</v>
      </c>
      <c r="D446" s="10" t="s">
        <v>1104</v>
      </c>
      <c r="E446" s="11">
        <v>66000</v>
      </c>
      <c r="F446" s="11">
        <v>36000</v>
      </c>
      <c r="G446" s="11">
        <v>45400</v>
      </c>
      <c r="H446" s="11">
        <v>13000</v>
      </c>
      <c r="I446" s="11">
        <v>9400</v>
      </c>
      <c r="J446" s="11">
        <v>23000</v>
      </c>
      <c r="K446" s="11">
        <v>36000</v>
      </c>
      <c r="L446" s="11">
        <v>23000</v>
      </c>
      <c r="M446" s="12">
        <v>30000</v>
      </c>
    </row>
    <row r="447" spans="1:13" ht="30">
      <c r="A447" s="10" t="s">
        <v>1107</v>
      </c>
      <c r="B447" s="10" t="s">
        <v>1108</v>
      </c>
      <c r="C447" s="10" t="s">
        <v>1103</v>
      </c>
      <c r="D447" s="10" t="s">
        <v>1104</v>
      </c>
      <c r="E447" s="11">
        <v>20000</v>
      </c>
      <c r="F447" s="11">
        <v>10000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2">
        <v>20000</v>
      </c>
    </row>
    <row r="448" spans="1:13" ht="60">
      <c r="A448" s="10" t="s">
        <v>1109</v>
      </c>
      <c r="B448" s="10" t="s">
        <v>1110</v>
      </c>
      <c r="C448" s="10" t="s">
        <v>1103</v>
      </c>
      <c r="D448" s="10" t="s">
        <v>1104</v>
      </c>
      <c r="E448" s="11">
        <v>16000</v>
      </c>
      <c r="F448" s="11">
        <v>16000</v>
      </c>
      <c r="G448" s="11">
        <v>15166.7</v>
      </c>
      <c r="H448" s="11">
        <v>0</v>
      </c>
      <c r="I448" s="11">
        <v>7166.7</v>
      </c>
      <c r="J448" s="11">
        <v>8000</v>
      </c>
      <c r="K448" s="11">
        <v>8000</v>
      </c>
      <c r="L448" s="11">
        <v>8000</v>
      </c>
      <c r="M448" s="12">
        <v>8000</v>
      </c>
    </row>
    <row r="449" spans="1:13" ht="45">
      <c r="A449" s="10" t="s">
        <v>1111</v>
      </c>
      <c r="B449" s="10" t="s">
        <v>1112</v>
      </c>
      <c r="C449" s="10" t="s">
        <v>1113</v>
      </c>
      <c r="D449" s="10" t="s">
        <v>1114</v>
      </c>
      <c r="E449" s="11">
        <v>1</v>
      </c>
      <c r="F449" s="11">
        <v>1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2">
        <v>1</v>
      </c>
    </row>
    <row r="450" spans="1:13" ht="15">
      <c r="A450" s="10" t="s">
        <v>1115</v>
      </c>
      <c r="B450" s="10" t="s">
        <v>1116</v>
      </c>
      <c r="C450" s="10" t="s">
        <v>1113</v>
      </c>
      <c r="D450" s="10" t="s">
        <v>1114</v>
      </c>
      <c r="E450" s="11">
        <v>30000</v>
      </c>
      <c r="F450" s="11">
        <v>85000</v>
      </c>
      <c r="G450" s="11">
        <v>14997.67</v>
      </c>
      <c r="H450" s="11">
        <v>9607.68</v>
      </c>
      <c r="I450" s="11">
        <v>5681.78</v>
      </c>
      <c r="J450" s="11">
        <v>1333.39</v>
      </c>
      <c r="K450" s="11">
        <v>9315.89</v>
      </c>
      <c r="L450" s="11">
        <v>1333.39</v>
      </c>
      <c r="M450" s="12">
        <v>20684.11</v>
      </c>
    </row>
    <row r="451" spans="1:13" ht="30">
      <c r="A451" s="10" t="s">
        <v>1117</v>
      </c>
      <c r="B451" s="10" t="s">
        <v>1118</v>
      </c>
      <c r="C451" s="10" t="s">
        <v>1113</v>
      </c>
      <c r="D451" s="10" t="s">
        <v>1114</v>
      </c>
      <c r="E451" s="11">
        <v>20000</v>
      </c>
      <c r="F451" s="11">
        <v>0</v>
      </c>
      <c r="G451" s="11">
        <v>24800</v>
      </c>
      <c r="H451" s="11">
        <v>0</v>
      </c>
      <c r="I451" s="11">
        <v>14800</v>
      </c>
      <c r="J451" s="11">
        <v>10000</v>
      </c>
      <c r="K451" s="11">
        <v>10000</v>
      </c>
      <c r="L451" s="11">
        <v>10000</v>
      </c>
      <c r="M451" s="12">
        <v>10000</v>
      </c>
    </row>
    <row r="452" spans="1:13" ht="15">
      <c r="A452" s="10" t="s">
        <v>1119</v>
      </c>
      <c r="B452" s="10" t="s">
        <v>1120</v>
      </c>
      <c r="C452" s="10" t="s">
        <v>1121</v>
      </c>
      <c r="D452" s="10" t="s">
        <v>1122</v>
      </c>
      <c r="E452" s="11">
        <v>55500</v>
      </c>
      <c r="F452" s="11">
        <v>55500</v>
      </c>
      <c r="G452" s="11">
        <v>84838.83</v>
      </c>
      <c r="H452" s="11">
        <v>0</v>
      </c>
      <c r="I452" s="11">
        <v>66647.07</v>
      </c>
      <c r="J452" s="11">
        <v>18191.76</v>
      </c>
      <c r="K452" s="11">
        <v>18191.76</v>
      </c>
      <c r="L452" s="11">
        <v>18191.76</v>
      </c>
      <c r="M452" s="12">
        <v>37308.24</v>
      </c>
    </row>
    <row r="453" spans="1:13" ht="15">
      <c r="A453" s="10" t="s">
        <v>1123</v>
      </c>
      <c r="B453" s="10" t="s">
        <v>1116</v>
      </c>
      <c r="C453" s="10" t="s">
        <v>1121</v>
      </c>
      <c r="D453" s="10" t="s">
        <v>1122</v>
      </c>
      <c r="E453" s="11">
        <v>0</v>
      </c>
      <c r="F453" s="11">
        <v>45000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2">
        <v>0</v>
      </c>
    </row>
    <row r="454" spans="1:13" ht="45">
      <c r="A454" s="10" t="s">
        <v>1124</v>
      </c>
      <c r="B454" s="10" t="s">
        <v>1125</v>
      </c>
      <c r="C454" s="10" t="s">
        <v>1121</v>
      </c>
      <c r="D454" s="10" t="s">
        <v>1122</v>
      </c>
      <c r="E454" s="11">
        <v>14000</v>
      </c>
      <c r="F454" s="11">
        <v>14000</v>
      </c>
      <c r="G454" s="11">
        <v>13999.99</v>
      </c>
      <c r="H454" s="11">
        <v>0</v>
      </c>
      <c r="I454" s="11">
        <v>3088.13</v>
      </c>
      <c r="J454" s="11">
        <v>10911.86</v>
      </c>
      <c r="K454" s="11">
        <v>10911.86</v>
      </c>
      <c r="L454" s="11">
        <v>10911.86</v>
      </c>
      <c r="M454" s="12">
        <v>3088.14</v>
      </c>
    </row>
    <row r="455" spans="1:13" ht="15.75" thickBot="1">
      <c r="A455" s="10" t="s">
        <v>1126</v>
      </c>
      <c r="B455" s="10" t="s">
        <v>1127</v>
      </c>
      <c r="C455" s="10" t="s">
        <v>1128</v>
      </c>
      <c r="D455" s="10" t="s">
        <v>1129</v>
      </c>
      <c r="E455" s="11">
        <v>0</v>
      </c>
      <c r="F455" s="11">
        <v>80000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2">
        <v>0</v>
      </c>
    </row>
    <row r="456" spans="1:13" ht="15.75" thickBot="1">
      <c r="A456" s="13"/>
      <c r="B456" s="14" t="s">
        <v>103</v>
      </c>
      <c r="C456" s="15"/>
      <c r="D456" s="15"/>
      <c r="E456" s="16">
        <f>SUM($E$436:$E$455)</f>
        <v>352820.4</v>
      </c>
      <c r="F456" s="16">
        <f>SUM($F$436:$F$455)</f>
        <v>448502</v>
      </c>
      <c r="G456" s="16">
        <f>SUM($G$436:$G$455)</f>
        <v>370243.2700000001</v>
      </c>
      <c r="H456" s="16">
        <f>SUM($H$436:$H$455)</f>
        <v>38258.74</v>
      </c>
      <c r="I456" s="16">
        <f>SUM($I$436:$I$455)</f>
        <v>221686.79</v>
      </c>
      <c r="J456" s="16">
        <f>SUM($J$436:$J$455)</f>
        <v>111922.92</v>
      </c>
      <c r="K456" s="16">
        <f>SUM($K$436:$K$455)</f>
        <v>148556.47999999998</v>
      </c>
      <c r="L456" s="16">
        <f>SUM($L$436:$L$455)</f>
        <v>111922.92</v>
      </c>
      <c r="M456" s="16">
        <f>SUM($M$436:$M$455)</f>
        <v>204263.91999999998</v>
      </c>
    </row>
    <row r="457" spans="2:13" ht="15.75" thickBot="1">
      <c r="B457" s="14" t="s">
        <v>159</v>
      </c>
      <c r="C457" s="15"/>
      <c r="D457" s="15"/>
      <c r="E457" s="16">
        <f>(E456)</f>
        <v>352820.4</v>
      </c>
      <c r="F457" s="16">
        <f>(F456)</f>
        <v>448502</v>
      </c>
      <c r="G457" s="16">
        <f>(G456)</f>
        <v>370243.2700000001</v>
      </c>
      <c r="H457" s="16">
        <f>(H456)</f>
        <v>38258.74</v>
      </c>
      <c r="I457" s="16">
        <f>(I456)</f>
        <v>221686.79</v>
      </c>
      <c r="J457" s="16">
        <f>(J456)</f>
        <v>111922.92</v>
      </c>
      <c r="K457" s="16">
        <f>(K456)</f>
        <v>148556.47999999998</v>
      </c>
      <c r="L457" s="16">
        <f>(L456)</f>
        <v>111922.92</v>
      </c>
      <c r="M457" s="16">
        <f>(M456)</f>
        <v>204263.91999999998</v>
      </c>
    </row>
    <row r="458" spans="1:13" ht="15.75" thickBot="1">
      <c r="A458" s="4" t="s">
        <v>160</v>
      </c>
      <c r="B458" s="1" t="s">
        <v>161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5.75" thickBot="1">
      <c r="A459" s="6" t="s">
        <v>727</v>
      </c>
      <c r="B459" s="7" t="s">
        <v>728</v>
      </c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30">
      <c r="A460" s="5" t="s">
        <v>1130</v>
      </c>
      <c r="B460" s="5" t="s">
        <v>1131</v>
      </c>
      <c r="C460" s="5" t="s">
        <v>1132</v>
      </c>
      <c r="D460" s="5" t="s">
        <v>1133</v>
      </c>
      <c r="E460" s="8">
        <v>65000</v>
      </c>
      <c r="F460" s="8">
        <v>65000</v>
      </c>
      <c r="G460" s="8">
        <v>65000</v>
      </c>
      <c r="H460" s="8">
        <v>0</v>
      </c>
      <c r="I460" s="8">
        <v>5488.2</v>
      </c>
      <c r="J460" s="8">
        <v>59511.8</v>
      </c>
      <c r="K460" s="8">
        <v>59511.8</v>
      </c>
      <c r="L460" s="8">
        <v>59511.8</v>
      </c>
      <c r="M460" s="9">
        <v>5488.2</v>
      </c>
    </row>
    <row r="461" spans="1:13" ht="45">
      <c r="A461" s="10" t="s">
        <v>1134</v>
      </c>
      <c r="B461" s="10" t="s">
        <v>1135</v>
      </c>
      <c r="C461" s="10" t="s">
        <v>1136</v>
      </c>
      <c r="D461" s="10" t="s">
        <v>1137</v>
      </c>
      <c r="E461" s="11">
        <v>50000</v>
      </c>
      <c r="F461" s="11">
        <v>50000</v>
      </c>
      <c r="G461" s="11">
        <v>50000</v>
      </c>
      <c r="H461" s="11">
        <v>0</v>
      </c>
      <c r="I461" s="11">
        <v>10064</v>
      </c>
      <c r="J461" s="11">
        <v>39936</v>
      </c>
      <c r="K461" s="11">
        <v>39936</v>
      </c>
      <c r="L461" s="11">
        <v>39936</v>
      </c>
      <c r="M461" s="12">
        <v>10064</v>
      </c>
    </row>
    <row r="462" spans="1:13" ht="45">
      <c r="A462" s="10" t="s">
        <v>1138</v>
      </c>
      <c r="B462" s="10" t="s">
        <v>1139</v>
      </c>
      <c r="C462" s="10" t="s">
        <v>1136</v>
      </c>
      <c r="D462" s="10" t="s">
        <v>1137</v>
      </c>
      <c r="E462" s="11">
        <v>4000</v>
      </c>
      <c r="F462" s="11">
        <v>4000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2">
        <v>4000</v>
      </c>
    </row>
    <row r="463" spans="1:13" ht="45.75" thickBot="1">
      <c r="A463" s="10" t="s">
        <v>1140</v>
      </c>
      <c r="B463" s="10" t="s">
        <v>1141</v>
      </c>
      <c r="C463" s="10" t="s">
        <v>1142</v>
      </c>
      <c r="D463" s="10" t="s">
        <v>1143</v>
      </c>
      <c r="E463" s="11">
        <v>4500</v>
      </c>
      <c r="F463" s="11">
        <v>0</v>
      </c>
      <c r="G463" s="11">
        <v>4500</v>
      </c>
      <c r="H463" s="11">
        <v>0</v>
      </c>
      <c r="I463" s="11">
        <v>4500</v>
      </c>
      <c r="J463" s="11">
        <v>0</v>
      </c>
      <c r="K463" s="11">
        <v>0</v>
      </c>
      <c r="L463" s="11">
        <v>0</v>
      </c>
      <c r="M463" s="12">
        <v>4500</v>
      </c>
    </row>
    <row r="464" spans="1:13" ht="15.75" thickBot="1">
      <c r="A464" s="13"/>
      <c r="B464" s="14" t="s">
        <v>741</v>
      </c>
      <c r="C464" s="15"/>
      <c r="D464" s="15"/>
      <c r="E464" s="16">
        <f>SUM($E$460:$E$463)</f>
        <v>123500</v>
      </c>
      <c r="F464" s="16">
        <f>SUM($F$460:$F$463)</f>
        <v>119000</v>
      </c>
      <c r="G464" s="16">
        <f>SUM($G$460:$G$463)</f>
        <v>119500</v>
      </c>
      <c r="H464" s="16">
        <f>SUM($H$460:$H$463)</f>
        <v>0</v>
      </c>
      <c r="I464" s="16">
        <f>SUM($I$460:$I$463)</f>
        <v>20052.2</v>
      </c>
      <c r="J464" s="16">
        <f>SUM($J$460:$J$463)</f>
        <v>99447.8</v>
      </c>
      <c r="K464" s="16">
        <f>SUM($K$460:$K$463)</f>
        <v>99447.8</v>
      </c>
      <c r="L464" s="16">
        <f>SUM($L$460:$L$463)</f>
        <v>99447.8</v>
      </c>
      <c r="M464" s="16">
        <f>SUM($M$460:$M$463)</f>
        <v>24052.2</v>
      </c>
    </row>
    <row r="465" spans="1:13" ht="15.75" thickBot="1">
      <c r="A465" s="6" t="s">
        <v>749</v>
      </c>
      <c r="B465" s="7" t="s">
        <v>750</v>
      </c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45">
      <c r="A466" s="5" t="s">
        <v>1144</v>
      </c>
      <c r="B466" s="5" t="s">
        <v>1145</v>
      </c>
      <c r="C466" s="5" t="s">
        <v>1146</v>
      </c>
      <c r="D466" s="5" t="s">
        <v>1147</v>
      </c>
      <c r="E466" s="8">
        <v>5000</v>
      </c>
      <c r="F466" s="8">
        <v>5000</v>
      </c>
      <c r="G466" s="8">
        <v>947.88</v>
      </c>
      <c r="H466" s="8">
        <v>937.44</v>
      </c>
      <c r="I466" s="8">
        <v>0</v>
      </c>
      <c r="J466" s="8">
        <v>10.44</v>
      </c>
      <c r="K466" s="8">
        <v>947.88</v>
      </c>
      <c r="L466" s="8">
        <v>10.44</v>
      </c>
      <c r="M466" s="9">
        <v>4052.12</v>
      </c>
    </row>
    <row r="467" spans="1:13" ht="45">
      <c r="A467" s="10" t="s">
        <v>1148</v>
      </c>
      <c r="B467" s="10" t="s">
        <v>1149</v>
      </c>
      <c r="C467" s="10" t="s">
        <v>1146</v>
      </c>
      <c r="D467" s="10" t="s">
        <v>1147</v>
      </c>
      <c r="E467" s="11">
        <v>2000</v>
      </c>
      <c r="F467" s="11">
        <v>2000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2">
        <v>2000</v>
      </c>
    </row>
    <row r="468" spans="1:13" ht="45">
      <c r="A468" s="10" t="s">
        <v>1150</v>
      </c>
      <c r="B468" s="10" t="s">
        <v>1151</v>
      </c>
      <c r="C468" s="10" t="s">
        <v>1152</v>
      </c>
      <c r="D468" s="10" t="s">
        <v>1153</v>
      </c>
      <c r="E468" s="11">
        <v>6438</v>
      </c>
      <c r="F468" s="11">
        <v>10000</v>
      </c>
      <c r="G468" s="11">
        <v>2554</v>
      </c>
      <c r="H468" s="11">
        <v>2449.49</v>
      </c>
      <c r="I468" s="11">
        <v>104.51</v>
      </c>
      <c r="J468" s="11">
        <v>0</v>
      </c>
      <c r="K468" s="11">
        <v>2449.49</v>
      </c>
      <c r="L468" s="11">
        <v>0</v>
      </c>
      <c r="M468" s="12">
        <v>3988.51</v>
      </c>
    </row>
    <row r="469" spans="1:13" ht="30">
      <c r="A469" s="10" t="s">
        <v>1154</v>
      </c>
      <c r="B469" s="10" t="s">
        <v>1155</v>
      </c>
      <c r="C469" s="10" t="s">
        <v>1156</v>
      </c>
      <c r="D469" s="10" t="s">
        <v>1155</v>
      </c>
      <c r="E469" s="11">
        <v>3000</v>
      </c>
      <c r="F469" s="11">
        <v>3000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2">
        <v>3000</v>
      </c>
    </row>
    <row r="470" spans="1:13" ht="45">
      <c r="A470" s="10" t="s">
        <v>1157</v>
      </c>
      <c r="B470" s="10" t="s">
        <v>1158</v>
      </c>
      <c r="C470" s="10" t="s">
        <v>1159</v>
      </c>
      <c r="D470" s="10" t="s">
        <v>1160</v>
      </c>
      <c r="E470" s="11">
        <v>5000</v>
      </c>
      <c r="F470" s="11">
        <v>10000</v>
      </c>
      <c r="G470" s="11">
        <v>2480</v>
      </c>
      <c r="H470" s="11">
        <v>2480</v>
      </c>
      <c r="I470" s="11">
        <v>0</v>
      </c>
      <c r="J470" s="11">
        <v>0</v>
      </c>
      <c r="K470" s="11">
        <v>2480</v>
      </c>
      <c r="L470" s="11">
        <v>0</v>
      </c>
      <c r="M470" s="12">
        <v>2520</v>
      </c>
    </row>
    <row r="471" spans="1:13" ht="30">
      <c r="A471" s="10" t="s">
        <v>1161</v>
      </c>
      <c r="B471" s="10" t="s">
        <v>1162</v>
      </c>
      <c r="C471" s="10" t="s">
        <v>1163</v>
      </c>
      <c r="D471" s="10" t="s">
        <v>1160</v>
      </c>
      <c r="E471" s="11">
        <v>6000</v>
      </c>
      <c r="F471" s="11">
        <v>6000</v>
      </c>
      <c r="G471" s="11">
        <v>2213.4</v>
      </c>
      <c r="H471" s="11">
        <v>1035.09</v>
      </c>
      <c r="I471" s="11">
        <v>0.31</v>
      </c>
      <c r="J471" s="11">
        <v>1178</v>
      </c>
      <c r="K471" s="11">
        <v>2213.09</v>
      </c>
      <c r="L471" s="11">
        <v>1178</v>
      </c>
      <c r="M471" s="12">
        <v>3786.91</v>
      </c>
    </row>
    <row r="472" spans="1:13" ht="45">
      <c r="A472" s="10" t="s">
        <v>1164</v>
      </c>
      <c r="B472" s="10" t="s">
        <v>1165</v>
      </c>
      <c r="C472" s="10" t="s">
        <v>1146</v>
      </c>
      <c r="D472" s="10" t="s">
        <v>1147</v>
      </c>
      <c r="E472" s="11">
        <v>3000</v>
      </c>
      <c r="F472" s="11">
        <v>3000</v>
      </c>
      <c r="G472" s="11">
        <v>160</v>
      </c>
      <c r="H472" s="11">
        <v>0</v>
      </c>
      <c r="I472" s="11">
        <v>0.1</v>
      </c>
      <c r="J472" s="11">
        <v>159.9</v>
      </c>
      <c r="K472" s="11">
        <v>159.9</v>
      </c>
      <c r="L472" s="11">
        <v>159.9</v>
      </c>
      <c r="M472" s="12">
        <v>2840.1</v>
      </c>
    </row>
    <row r="473" spans="1:13" ht="45">
      <c r="A473" s="10" t="s">
        <v>1166</v>
      </c>
      <c r="B473" s="10" t="s">
        <v>1158</v>
      </c>
      <c r="C473" s="10" t="s">
        <v>1152</v>
      </c>
      <c r="D473" s="10" t="s">
        <v>1153</v>
      </c>
      <c r="E473" s="11">
        <v>1000</v>
      </c>
      <c r="F473" s="11">
        <v>1000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2">
        <v>1000</v>
      </c>
    </row>
    <row r="474" spans="1:13" ht="30">
      <c r="A474" s="10" t="s">
        <v>1167</v>
      </c>
      <c r="B474" s="10" t="s">
        <v>1168</v>
      </c>
      <c r="C474" s="10" t="s">
        <v>1169</v>
      </c>
      <c r="D474" s="10" t="s">
        <v>1160</v>
      </c>
      <c r="E474" s="11">
        <v>12000</v>
      </c>
      <c r="F474" s="11">
        <v>8000</v>
      </c>
      <c r="G474" s="11">
        <v>12000</v>
      </c>
      <c r="H474" s="11">
        <v>0</v>
      </c>
      <c r="I474" s="11">
        <v>2830</v>
      </c>
      <c r="J474" s="11">
        <v>9170</v>
      </c>
      <c r="K474" s="11">
        <v>9170</v>
      </c>
      <c r="L474" s="11">
        <v>9170</v>
      </c>
      <c r="M474" s="12">
        <v>2830</v>
      </c>
    </row>
    <row r="475" spans="1:13" ht="30">
      <c r="A475" s="10" t="s">
        <v>1170</v>
      </c>
      <c r="B475" s="10" t="s">
        <v>1171</v>
      </c>
      <c r="C475" s="10" t="s">
        <v>1169</v>
      </c>
      <c r="D475" s="10" t="s">
        <v>1160</v>
      </c>
      <c r="E475" s="11">
        <v>10000</v>
      </c>
      <c r="F475" s="11">
        <v>10000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2">
        <v>10000</v>
      </c>
    </row>
    <row r="476" spans="1:13" ht="45">
      <c r="A476" s="10" t="s">
        <v>1172</v>
      </c>
      <c r="B476" s="10" t="s">
        <v>1173</v>
      </c>
      <c r="C476" s="10" t="s">
        <v>1169</v>
      </c>
      <c r="D476" s="10" t="s">
        <v>1160</v>
      </c>
      <c r="E476" s="11">
        <v>12500</v>
      </c>
      <c r="F476" s="11">
        <v>12500</v>
      </c>
      <c r="G476" s="11">
        <v>12500</v>
      </c>
      <c r="H476" s="11">
        <v>3472</v>
      </c>
      <c r="I476" s="11">
        <v>348</v>
      </c>
      <c r="J476" s="11">
        <v>8680</v>
      </c>
      <c r="K476" s="11">
        <v>12152</v>
      </c>
      <c r="L476" s="11">
        <v>8680</v>
      </c>
      <c r="M476" s="12">
        <v>348</v>
      </c>
    </row>
    <row r="477" spans="1:13" ht="45">
      <c r="A477" s="10" t="s">
        <v>1174</v>
      </c>
      <c r="B477" s="10" t="s">
        <v>1175</v>
      </c>
      <c r="C477" s="10" t="s">
        <v>1169</v>
      </c>
      <c r="D477" s="10" t="s">
        <v>1160</v>
      </c>
      <c r="E477" s="11">
        <v>12500</v>
      </c>
      <c r="F477" s="11">
        <v>12500</v>
      </c>
      <c r="G477" s="11">
        <v>12500</v>
      </c>
      <c r="H477" s="11">
        <v>3633.2</v>
      </c>
      <c r="I477" s="11">
        <v>186.8</v>
      </c>
      <c r="J477" s="11">
        <v>8680</v>
      </c>
      <c r="K477" s="11">
        <v>12313.2</v>
      </c>
      <c r="L477" s="11">
        <v>8680</v>
      </c>
      <c r="M477" s="12">
        <v>186.8</v>
      </c>
    </row>
    <row r="478" spans="1:13" ht="60">
      <c r="A478" s="10" t="s">
        <v>1176</v>
      </c>
      <c r="B478" s="10" t="s">
        <v>1177</v>
      </c>
      <c r="C478" s="10" t="s">
        <v>1178</v>
      </c>
      <c r="D478" s="10" t="s">
        <v>1179</v>
      </c>
      <c r="E478" s="11">
        <v>25000</v>
      </c>
      <c r="F478" s="11">
        <v>50000</v>
      </c>
      <c r="G478" s="11">
        <v>22816</v>
      </c>
      <c r="H478" s="11">
        <v>11408</v>
      </c>
      <c r="I478" s="11">
        <v>0</v>
      </c>
      <c r="J478" s="11">
        <v>11408</v>
      </c>
      <c r="K478" s="11">
        <v>22816</v>
      </c>
      <c r="L478" s="11">
        <v>11408</v>
      </c>
      <c r="M478" s="12">
        <v>2184</v>
      </c>
    </row>
    <row r="479" spans="1:13" ht="30">
      <c r="A479" s="10" t="s">
        <v>1180</v>
      </c>
      <c r="B479" s="10" t="s">
        <v>1181</v>
      </c>
      <c r="C479" s="10" t="s">
        <v>1182</v>
      </c>
      <c r="D479" s="10" t="s">
        <v>1183</v>
      </c>
      <c r="E479" s="11">
        <v>3000</v>
      </c>
      <c r="F479" s="11">
        <v>3000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2">
        <v>3000</v>
      </c>
    </row>
    <row r="480" spans="1:13" ht="45">
      <c r="A480" s="10" t="s">
        <v>1184</v>
      </c>
      <c r="B480" s="10" t="s">
        <v>1185</v>
      </c>
      <c r="C480" s="10" t="s">
        <v>1169</v>
      </c>
      <c r="D480" s="10" t="s">
        <v>1160</v>
      </c>
      <c r="E480" s="11">
        <v>1000</v>
      </c>
      <c r="F480" s="11">
        <v>1000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2">
        <v>1000</v>
      </c>
    </row>
    <row r="481" spans="1:13" ht="60">
      <c r="A481" s="10" t="s">
        <v>1186</v>
      </c>
      <c r="B481" s="10" t="s">
        <v>1187</v>
      </c>
      <c r="C481" s="10" t="s">
        <v>1169</v>
      </c>
      <c r="D481" s="10" t="s">
        <v>1160</v>
      </c>
      <c r="E481" s="11">
        <v>500</v>
      </c>
      <c r="F481" s="11">
        <v>500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2">
        <v>500</v>
      </c>
    </row>
    <row r="482" spans="1:13" ht="60">
      <c r="A482" s="10" t="s">
        <v>1188</v>
      </c>
      <c r="B482" s="10" t="s">
        <v>1189</v>
      </c>
      <c r="C482" s="10" t="s">
        <v>1190</v>
      </c>
      <c r="D482" s="10" t="s">
        <v>766</v>
      </c>
      <c r="E482" s="11">
        <v>5000</v>
      </c>
      <c r="F482" s="11">
        <v>0</v>
      </c>
      <c r="G482" s="11">
        <v>4997.2</v>
      </c>
      <c r="H482" s="11">
        <v>4997.2</v>
      </c>
      <c r="I482" s="11">
        <v>0</v>
      </c>
      <c r="J482" s="11">
        <v>0</v>
      </c>
      <c r="K482" s="11">
        <v>4997.2</v>
      </c>
      <c r="L482" s="11">
        <v>0</v>
      </c>
      <c r="M482" s="12">
        <v>2.8</v>
      </c>
    </row>
    <row r="483" spans="1:13" ht="45">
      <c r="A483" s="10" t="s">
        <v>1191</v>
      </c>
      <c r="B483" s="10" t="s">
        <v>1192</v>
      </c>
      <c r="C483" s="10" t="s">
        <v>1193</v>
      </c>
      <c r="D483" s="10" t="s">
        <v>766</v>
      </c>
      <c r="E483" s="11">
        <v>1500</v>
      </c>
      <c r="F483" s="11">
        <v>1500</v>
      </c>
      <c r="G483" s="11">
        <v>1116</v>
      </c>
      <c r="H483" s="11">
        <v>1116</v>
      </c>
      <c r="I483" s="11">
        <v>0</v>
      </c>
      <c r="J483" s="11">
        <v>0</v>
      </c>
      <c r="K483" s="11">
        <v>1116</v>
      </c>
      <c r="L483" s="11">
        <v>0</v>
      </c>
      <c r="M483" s="12">
        <v>384</v>
      </c>
    </row>
    <row r="484" spans="1:13" ht="45.75" thickBot="1">
      <c r="A484" s="10" t="s">
        <v>1194</v>
      </c>
      <c r="B484" s="10" t="s">
        <v>1192</v>
      </c>
      <c r="C484" s="10" t="s">
        <v>1195</v>
      </c>
      <c r="D484" s="10" t="s">
        <v>766</v>
      </c>
      <c r="E484" s="11">
        <v>2000</v>
      </c>
      <c r="F484" s="11">
        <v>0</v>
      </c>
      <c r="G484" s="11">
        <v>322.4</v>
      </c>
      <c r="H484" s="11">
        <v>0</v>
      </c>
      <c r="I484" s="11">
        <v>186</v>
      </c>
      <c r="J484" s="11">
        <v>136.4</v>
      </c>
      <c r="K484" s="11">
        <v>136.4</v>
      </c>
      <c r="L484" s="11">
        <v>136.4</v>
      </c>
      <c r="M484" s="12">
        <v>1863.6</v>
      </c>
    </row>
    <row r="485" spans="1:13" ht="15.75" thickBot="1">
      <c r="A485" s="13"/>
      <c r="B485" s="14" t="s">
        <v>771</v>
      </c>
      <c r="C485" s="15"/>
      <c r="D485" s="15"/>
      <c r="E485" s="16">
        <f>SUM($E$466:$E$484)</f>
        <v>116438</v>
      </c>
      <c r="F485" s="16">
        <f>SUM($F$466:$F$484)</f>
        <v>139000</v>
      </c>
      <c r="G485" s="16">
        <f>SUM($G$466:$G$484)</f>
        <v>74606.87999999999</v>
      </c>
      <c r="H485" s="16">
        <f>SUM($H$466:$H$484)</f>
        <v>31528.420000000002</v>
      </c>
      <c r="I485" s="16">
        <f>SUM($I$466:$I$484)</f>
        <v>3655.7200000000003</v>
      </c>
      <c r="J485" s="16">
        <f>SUM($J$466:$J$484)</f>
        <v>39422.74</v>
      </c>
      <c r="K485" s="16">
        <f>SUM($K$466:$K$484)</f>
        <v>70951.15999999999</v>
      </c>
      <c r="L485" s="16">
        <f>SUM($L$466:$L$484)</f>
        <v>39422.74</v>
      </c>
      <c r="M485" s="16">
        <f>SUM($M$466:$M$484)</f>
        <v>45486.840000000004</v>
      </c>
    </row>
    <row r="486" spans="1:13" ht="15.75" thickBot="1">
      <c r="A486" s="6" t="s">
        <v>772</v>
      </c>
      <c r="B486" s="7" t="s">
        <v>773</v>
      </c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30">
      <c r="A487" s="5" t="s">
        <v>1196</v>
      </c>
      <c r="B487" s="5" t="s">
        <v>775</v>
      </c>
      <c r="C487" s="5" t="s">
        <v>1197</v>
      </c>
      <c r="D487" s="5" t="s">
        <v>1198</v>
      </c>
      <c r="E487" s="8">
        <v>1000</v>
      </c>
      <c r="F487" s="8">
        <v>0</v>
      </c>
      <c r="G487" s="8">
        <v>186</v>
      </c>
      <c r="H487" s="8">
        <v>186</v>
      </c>
      <c r="I487" s="8">
        <v>0</v>
      </c>
      <c r="J487" s="8">
        <v>0</v>
      </c>
      <c r="K487" s="8">
        <v>186</v>
      </c>
      <c r="L487" s="8">
        <v>0</v>
      </c>
      <c r="M487" s="9">
        <v>814</v>
      </c>
    </row>
    <row r="488" spans="1:13" ht="30">
      <c r="A488" s="10" t="s">
        <v>1199</v>
      </c>
      <c r="B488" s="10" t="s">
        <v>1200</v>
      </c>
      <c r="C488" s="10" t="s">
        <v>1201</v>
      </c>
      <c r="D488" s="10" t="s">
        <v>775</v>
      </c>
      <c r="E488" s="11">
        <v>20000</v>
      </c>
      <c r="F488" s="11">
        <v>20000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2">
        <v>20000</v>
      </c>
    </row>
    <row r="489" spans="1:13" ht="45">
      <c r="A489" s="10" t="s">
        <v>1202</v>
      </c>
      <c r="B489" s="10" t="s">
        <v>1203</v>
      </c>
      <c r="C489" s="10" t="s">
        <v>442</v>
      </c>
      <c r="D489" s="10" t="s">
        <v>442</v>
      </c>
      <c r="E489" s="11">
        <v>20000</v>
      </c>
      <c r="F489" s="11">
        <v>20000</v>
      </c>
      <c r="G489" s="11">
        <v>38678.9</v>
      </c>
      <c r="H489" s="11">
        <v>0</v>
      </c>
      <c r="I489" s="11">
        <v>38678.9</v>
      </c>
      <c r="J489" s="11">
        <v>0</v>
      </c>
      <c r="K489" s="11">
        <v>0</v>
      </c>
      <c r="L489" s="11">
        <v>0</v>
      </c>
      <c r="M489" s="12">
        <v>20000</v>
      </c>
    </row>
    <row r="490" spans="1:13" ht="45">
      <c r="A490" s="10" t="s">
        <v>1204</v>
      </c>
      <c r="B490" s="10" t="s">
        <v>778</v>
      </c>
      <c r="C490" s="10" t="s">
        <v>1205</v>
      </c>
      <c r="D490" s="10" t="s">
        <v>1206</v>
      </c>
      <c r="E490" s="11">
        <v>4700</v>
      </c>
      <c r="F490" s="11">
        <v>10000</v>
      </c>
      <c r="G490" s="11">
        <v>10000</v>
      </c>
      <c r="H490" s="11">
        <v>0</v>
      </c>
      <c r="I490" s="11">
        <v>8677</v>
      </c>
      <c r="J490" s="11">
        <v>1323</v>
      </c>
      <c r="K490" s="11">
        <v>1323</v>
      </c>
      <c r="L490" s="11">
        <v>1323</v>
      </c>
      <c r="M490" s="12">
        <v>3377</v>
      </c>
    </row>
    <row r="491" spans="1:13" ht="45">
      <c r="A491" s="10" t="s">
        <v>1207</v>
      </c>
      <c r="B491" s="10" t="s">
        <v>1208</v>
      </c>
      <c r="C491" s="10" t="s">
        <v>1209</v>
      </c>
      <c r="D491" s="10" t="s">
        <v>1210</v>
      </c>
      <c r="E491" s="11">
        <v>5000</v>
      </c>
      <c r="F491" s="11">
        <v>10000</v>
      </c>
      <c r="G491" s="11">
        <v>5000</v>
      </c>
      <c r="H491" s="11">
        <v>286.6</v>
      </c>
      <c r="I491" s="11">
        <v>2785.65</v>
      </c>
      <c r="J491" s="11">
        <v>1927.75</v>
      </c>
      <c r="K491" s="11">
        <v>2214.35</v>
      </c>
      <c r="L491" s="11">
        <v>1927.75</v>
      </c>
      <c r="M491" s="12">
        <v>2785.65</v>
      </c>
    </row>
    <row r="492" spans="1:13" ht="45">
      <c r="A492" s="10" t="s">
        <v>1211</v>
      </c>
      <c r="B492" s="10" t="s">
        <v>1208</v>
      </c>
      <c r="C492" s="10" t="s">
        <v>1212</v>
      </c>
      <c r="D492" s="10" t="s">
        <v>1213</v>
      </c>
      <c r="E492" s="11">
        <v>5000</v>
      </c>
      <c r="F492" s="11">
        <v>5000</v>
      </c>
      <c r="G492" s="11">
        <v>5000</v>
      </c>
      <c r="H492" s="11">
        <v>0</v>
      </c>
      <c r="I492" s="11">
        <v>4066.9</v>
      </c>
      <c r="J492" s="11">
        <v>933.1</v>
      </c>
      <c r="K492" s="11">
        <v>933.1</v>
      </c>
      <c r="L492" s="11">
        <v>933.1</v>
      </c>
      <c r="M492" s="12">
        <v>4066.9</v>
      </c>
    </row>
    <row r="493" spans="1:13" ht="45">
      <c r="A493" s="10" t="s">
        <v>1214</v>
      </c>
      <c r="B493" s="10" t="s">
        <v>778</v>
      </c>
      <c r="C493" s="10" t="s">
        <v>1215</v>
      </c>
      <c r="D493" s="10" t="s">
        <v>1216</v>
      </c>
      <c r="E493" s="11">
        <v>5000</v>
      </c>
      <c r="F493" s="11">
        <v>5000</v>
      </c>
      <c r="G493" s="11">
        <v>5000</v>
      </c>
      <c r="H493" s="11">
        <v>0</v>
      </c>
      <c r="I493" s="11">
        <v>4358</v>
      </c>
      <c r="J493" s="11">
        <v>642</v>
      </c>
      <c r="K493" s="11">
        <v>642</v>
      </c>
      <c r="L493" s="11">
        <v>642</v>
      </c>
      <c r="M493" s="12">
        <v>4358</v>
      </c>
    </row>
    <row r="494" spans="1:13" ht="60">
      <c r="A494" s="10" t="s">
        <v>1217</v>
      </c>
      <c r="B494" s="10" t="s">
        <v>1218</v>
      </c>
      <c r="C494" s="10" t="s">
        <v>1215</v>
      </c>
      <c r="D494" s="10" t="s">
        <v>1216</v>
      </c>
      <c r="E494" s="11">
        <v>100000</v>
      </c>
      <c r="F494" s="11">
        <v>100000</v>
      </c>
      <c r="G494" s="11">
        <v>100000</v>
      </c>
      <c r="H494" s="11">
        <v>0</v>
      </c>
      <c r="I494" s="11">
        <v>99990</v>
      </c>
      <c r="J494" s="11">
        <v>10</v>
      </c>
      <c r="K494" s="11">
        <v>10</v>
      </c>
      <c r="L494" s="11">
        <v>10</v>
      </c>
      <c r="M494" s="12">
        <v>99990</v>
      </c>
    </row>
    <row r="495" spans="1:13" ht="45.75" thickBot="1">
      <c r="A495" s="10" t="s">
        <v>1219</v>
      </c>
      <c r="B495" s="10" t="s">
        <v>1220</v>
      </c>
      <c r="C495" s="10" t="s">
        <v>1221</v>
      </c>
      <c r="D495" s="10" t="s">
        <v>780</v>
      </c>
      <c r="E495" s="11">
        <v>3000</v>
      </c>
      <c r="F495" s="11">
        <v>3000</v>
      </c>
      <c r="G495" s="11">
        <v>3000</v>
      </c>
      <c r="H495" s="11">
        <v>4.42</v>
      </c>
      <c r="I495" s="11">
        <v>2988.95</v>
      </c>
      <c r="J495" s="11">
        <v>6.63</v>
      </c>
      <c r="K495" s="11">
        <v>11.05</v>
      </c>
      <c r="L495" s="11">
        <v>6.63</v>
      </c>
      <c r="M495" s="12">
        <v>2988.95</v>
      </c>
    </row>
    <row r="496" spans="1:13" ht="15.75" thickBot="1">
      <c r="A496" s="13"/>
      <c r="B496" s="14" t="s">
        <v>781</v>
      </c>
      <c r="C496" s="15"/>
      <c r="D496" s="15"/>
      <c r="E496" s="16">
        <f>SUM($E$487:$E$495)</f>
        <v>163700</v>
      </c>
      <c r="F496" s="16">
        <f>SUM($F$487:$F$495)</f>
        <v>173000</v>
      </c>
      <c r="G496" s="16">
        <f>SUM($G$487:$G$495)</f>
        <v>166864.9</v>
      </c>
      <c r="H496" s="16">
        <f>SUM($H$487:$H$495)</f>
        <v>477.02000000000004</v>
      </c>
      <c r="I496" s="16">
        <f>SUM($I$487:$I$495)</f>
        <v>161545.40000000002</v>
      </c>
      <c r="J496" s="16">
        <f>SUM($J$487:$J$495)</f>
        <v>4842.4800000000005</v>
      </c>
      <c r="K496" s="16">
        <f>SUM($K$487:$K$495)</f>
        <v>5319.5</v>
      </c>
      <c r="L496" s="16">
        <f>SUM($L$487:$L$495)</f>
        <v>4842.4800000000005</v>
      </c>
      <c r="M496" s="16">
        <f>SUM($M$487:$M$495)</f>
        <v>158380.5</v>
      </c>
    </row>
    <row r="497" spans="2:13" ht="15.75" thickBot="1">
      <c r="B497" s="14" t="s">
        <v>190</v>
      </c>
      <c r="C497" s="15"/>
      <c r="D497" s="15"/>
      <c r="E497" s="16">
        <f>(E464+E485+E496)</f>
        <v>403638</v>
      </c>
      <c r="F497" s="16">
        <f>(F464+F485+F496)</f>
        <v>431000</v>
      </c>
      <c r="G497" s="16">
        <f>(G464+G485+G496)</f>
        <v>360971.78</v>
      </c>
      <c r="H497" s="16">
        <f>(H464+H485+H496)</f>
        <v>32005.440000000002</v>
      </c>
      <c r="I497" s="16">
        <f>(I464+I485+I496)</f>
        <v>185253.32000000004</v>
      </c>
      <c r="J497" s="16">
        <f>(J464+J485+J496)</f>
        <v>143713.02000000002</v>
      </c>
      <c r="K497" s="16">
        <f>(K464+K485+K496)</f>
        <v>175718.46</v>
      </c>
      <c r="L497" s="16">
        <f>(L464+L485+L496)</f>
        <v>143713.02000000002</v>
      </c>
      <c r="M497" s="16">
        <f>(M464+M485+M496)</f>
        <v>227919.54</v>
      </c>
    </row>
    <row r="498" spans="1:13" ht="15.75" thickBot="1">
      <c r="A498" s="4" t="s">
        <v>229</v>
      </c>
      <c r="B498" s="1" t="s">
        <v>230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5.75" thickBot="1">
      <c r="A499" s="6" t="s">
        <v>782</v>
      </c>
      <c r="B499" s="7" t="s">
        <v>783</v>
      </c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30.75" thickBot="1">
      <c r="A500" s="5" t="s">
        <v>1222</v>
      </c>
      <c r="B500" s="5" t="s">
        <v>1223</v>
      </c>
      <c r="C500" s="5" t="s">
        <v>1224</v>
      </c>
      <c r="D500" s="5" t="s">
        <v>1225</v>
      </c>
      <c r="E500" s="8">
        <v>6000</v>
      </c>
      <c r="F500" s="8">
        <v>6000</v>
      </c>
      <c r="G500" s="8">
        <v>9726.16</v>
      </c>
      <c r="H500" s="8">
        <v>2855.72</v>
      </c>
      <c r="I500" s="8">
        <v>4282.96</v>
      </c>
      <c r="J500" s="8">
        <v>2587.48</v>
      </c>
      <c r="K500" s="8">
        <v>5443.2</v>
      </c>
      <c r="L500" s="8">
        <v>2587.48</v>
      </c>
      <c r="M500" s="9">
        <v>556.8</v>
      </c>
    </row>
    <row r="501" spans="1:13" ht="15.75" thickBot="1">
      <c r="A501" s="13"/>
      <c r="B501" s="14" t="s">
        <v>788</v>
      </c>
      <c r="C501" s="15"/>
      <c r="D501" s="15"/>
      <c r="E501" s="16">
        <f>SUM($E$500:$E$500)</f>
        <v>6000</v>
      </c>
      <c r="F501" s="16">
        <f>SUM($F$500:$F$500)</f>
        <v>6000</v>
      </c>
      <c r="G501" s="16">
        <f>SUM($G$500:$G$500)</f>
        <v>9726.16</v>
      </c>
      <c r="H501" s="16">
        <f>SUM($H$500:$H$500)</f>
        <v>2855.72</v>
      </c>
      <c r="I501" s="16">
        <f>SUM($I$500:$I$500)</f>
        <v>4282.96</v>
      </c>
      <c r="J501" s="16">
        <f>SUM($J$500:$J$500)</f>
        <v>2587.48</v>
      </c>
      <c r="K501" s="16">
        <f>SUM($K$500:$K$500)</f>
        <v>5443.2</v>
      </c>
      <c r="L501" s="16">
        <f>SUM($L$500:$L$500)</f>
        <v>2587.48</v>
      </c>
      <c r="M501" s="16">
        <f>SUM($M$500:$M$500)</f>
        <v>556.8</v>
      </c>
    </row>
    <row r="502" spans="1:13" ht="15.75" thickBot="1">
      <c r="A502" s="6" t="s">
        <v>231</v>
      </c>
      <c r="B502" s="7" t="s">
        <v>232</v>
      </c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45">
      <c r="A503" s="5" t="s">
        <v>1226</v>
      </c>
      <c r="B503" s="5" t="s">
        <v>798</v>
      </c>
      <c r="C503" s="5" t="s">
        <v>1227</v>
      </c>
      <c r="D503" s="5" t="s">
        <v>792</v>
      </c>
      <c r="E503" s="8">
        <v>3000</v>
      </c>
      <c r="F503" s="8">
        <v>3000</v>
      </c>
      <c r="G503" s="8">
        <v>3000</v>
      </c>
      <c r="H503" s="8">
        <v>352</v>
      </c>
      <c r="I503" s="8">
        <v>2488</v>
      </c>
      <c r="J503" s="8">
        <v>160</v>
      </c>
      <c r="K503" s="8">
        <v>512</v>
      </c>
      <c r="L503" s="8">
        <v>160</v>
      </c>
      <c r="M503" s="9">
        <v>2488</v>
      </c>
    </row>
    <row r="504" spans="1:13" ht="45">
      <c r="A504" s="10" t="s">
        <v>1228</v>
      </c>
      <c r="B504" s="10" t="s">
        <v>798</v>
      </c>
      <c r="C504" s="10" t="s">
        <v>1229</v>
      </c>
      <c r="D504" s="10" t="s">
        <v>792</v>
      </c>
      <c r="E504" s="11">
        <v>9000</v>
      </c>
      <c r="F504" s="11">
        <v>1000</v>
      </c>
      <c r="G504" s="11">
        <v>9000</v>
      </c>
      <c r="H504" s="11">
        <v>0</v>
      </c>
      <c r="I504" s="11">
        <v>6259.03</v>
      </c>
      <c r="J504" s="11">
        <v>2740.97</v>
      </c>
      <c r="K504" s="11">
        <v>2740.97</v>
      </c>
      <c r="L504" s="11">
        <v>2740.97</v>
      </c>
      <c r="M504" s="12">
        <v>6259.03</v>
      </c>
    </row>
    <row r="505" spans="1:13" ht="45">
      <c r="A505" s="10" t="s">
        <v>1230</v>
      </c>
      <c r="B505" s="10" t="s">
        <v>798</v>
      </c>
      <c r="C505" s="10" t="s">
        <v>1231</v>
      </c>
      <c r="D505" s="10" t="s">
        <v>792</v>
      </c>
      <c r="E505" s="11">
        <v>1000</v>
      </c>
      <c r="F505" s="11">
        <v>1000</v>
      </c>
      <c r="G505" s="11">
        <v>1000</v>
      </c>
      <c r="H505" s="11">
        <v>0</v>
      </c>
      <c r="I505" s="11">
        <v>425</v>
      </c>
      <c r="J505" s="11">
        <v>575</v>
      </c>
      <c r="K505" s="11">
        <v>575</v>
      </c>
      <c r="L505" s="11">
        <v>575</v>
      </c>
      <c r="M505" s="12">
        <v>425</v>
      </c>
    </row>
    <row r="506" spans="1:13" ht="45">
      <c r="A506" s="10" t="s">
        <v>1232</v>
      </c>
      <c r="B506" s="10" t="s">
        <v>798</v>
      </c>
      <c r="C506" s="10" t="s">
        <v>1233</v>
      </c>
      <c r="D506" s="10" t="s">
        <v>792</v>
      </c>
      <c r="E506" s="11">
        <v>5000</v>
      </c>
      <c r="F506" s="11">
        <v>3000</v>
      </c>
      <c r="G506" s="11">
        <v>5000</v>
      </c>
      <c r="H506" s="11">
        <v>4216.8</v>
      </c>
      <c r="I506" s="11">
        <v>507.8</v>
      </c>
      <c r="J506" s="11">
        <v>275.4</v>
      </c>
      <c r="K506" s="11">
        <v>4492.2</v>
      </c>
      <c r="L506" s="11">
        <v>275.4</v>
      </c>
      <c r="M506" s="12">
        <v>507.8</v>
      </c>
    </row>
    <row r="507" spans="1:13" ht="45.75" thickBot="1">
      <c r="A507" s="10" t="s">
        <v>1234</v>
      </c>
      <c r="B507" s="10" t="s">
        <v>1235</v>
      </c>
      <c r="C507" s="10" t="s">
        <v>1236</v>
      </c>
      <c r="D507" s="10" t="s">
        <v>792</v>
      </c>
      <c r="E507" s="11">
        <v>2500</v>
      </c>
      <c r="F507" s="11">
        <v>1000</v>
      </c>
      <c r="G507" s="11">
        <v>2500</v>
      </c>
      <c r="H507" s="11">
        <v>0</v>
      </c>
      <c r="I507" s="11">
        <v>2500</v>
      </c>
      <c r="J507" s="11">
        <v>0</v>
      </c>
      <c r="K507" s="11">
        <v>0</v>
      </c>
      <c r="L507" s="11">
        <v>0</v>
      </c>
      <c r="M507" s="12">
        <v>2500</v>
      </c>
    </row>
    <row r="508" spans="1:13" ht="15.75" thickBot="1">
      <c r="A508" s="13"/>
      <c r="B508" s="14" t="s">
        <v>241</v>
      </c>
      <c r="C508" s="15"/>
      <c r="D508" s="15"/>
      <c r="E508" s="16">
        <f>SUM($E$503:$E$507)</f>
        <v>20500</v>
      </c>
      <c r="F508" s="16">
        <f>SUM($F$503:$F$507)</f>
        <v>9000</v>
      </c>
      <c r="G508" s="16">
        <f>SUM($G$503:$G$507)</f>
        <v>20500</v>
      </c>
      <c r="H508" s="16">
        <f>SUM($H$503:$H$507)</f>
        <v>4568.8</v>
      </c>
      <c r="I508" s="16">
        <f>SUM($I$503:$I$507)</f>
        <v>12179.829999999998</v>
      </c>
      <c r="J508" s="16">
        <f>SUM($J$503:$J$507)</f>
        <v>3751.37</v>
      </c>
      <c r="K508" s="16">
        <f>SUM($K$503:$K$507)</f>
        <v>8320.17</v>
      </c>
      <c r="L508" s="16">
        <f>SUM($L$503:$L$507)</f>
        <v>3751.37</v>
      </c>
      <c r="M508" s="16">
        <f>SUM($M$503:$M$507)</f>
        <v>12179.829999999998</v>
      </c>
    </row>
    <row r="509" spans="1:13" ht="15.75" thickBot="1">
      <c r="A509" s="6" t="s">
        <v>351</v>
      </c>
      <c r="B509" s="7" t="s">
        <v>352</v>
      </c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45.75" thickBot="1">
      <c r="A510" s="5" t="s">
        <v>1237</v>
      </c>
      <c r="B510" s="5" t="s">
        <v>1238</v>
      </c>
      <c r="C510" s="5" t="s">
        <v>1239</v>
      </c>
      <c r="D510" s="5" t="s">
        <v>1240</v>
      </c>
      <c r="E510" s="8">
        <v>4000</v>
      </c>
      <c r="F510" s="8">
        <v>10000</v>
      </c>
      <c r="G510" s="8">
        <v>10000</v>
      </c>
      <c r="H510" s="8">
        <v>0</v>
      </c>
      <c r="I510" s="8">
        <v>9672.64</v>
      </c>
      <c r="J510" s="8">
        <v>327.36</v>
      </c>
      <c r="K510" s="8">
        <v>327.36</v>
      </c>
      <c r="L510" s="8">
        <v>327.36</v>
      </c>
      <c r="M510" s="9">
        <v>3672.64</v>
      </c>
    </row>
    <row r="511" spans="1:13" ht="15.75" thickBot="1">
      <c r="A511" s="13"/>
      <c r="B511" s="14" t="s">
        <v>357</v>
      </c>
      <c r="C511" s="15"/>
      <c r="D511" s="15"/>
      <c r="E511" s="16">
        <f>SUM($E$510:$E$510)</f>
        <v>4000</v>
      </c>
      <c r="F511" s="16">
        <f>SUM($F$510:$F$510)</f>
        <v>10000</v>
      </c>
      <c r="G511" s="16">
        <f>SUM($G$510:$G$510)</f>
        <v>10000</v>
      </c>
      <c r="H511" s="16">
        <f>SUM($H$510:$H$510)</f>
        <v>0</v>
      </c>
      <c r="I511" s="16">
        <f>SUM($I$510:$I$510)</f>
        <v>9672.64</v>
      </c>
      <c r="J511" s="16">
        <f>SUM($J$510:$J$510)</f>
        <v>327.36</v>
      </c>
      <c r="K511" s="16">
        <f>SUM($K$510:$K$510)</f>
        <v>327.36</v>
      </c>
      <c r="L511" s="16">
        <f>SUM($L$510:$L$510)</f>
        <v>327.36</v>
      </c>
      <c r="M511" s="16">
        <f>SUM($M$510:$M$510)</f>
        <v>3672.64</v>
      </c>
    </row>
    <row r="512" spans="1:13" ht="15.75" thickBot="1">
      <c r="A512" s="6" t="s">
        <v>807</v>
      </c>
      <c r="B512" s="7" t="s">
        <v>808</v>
      </c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30">
      <c r="A513" s="5" t="s">
        <v>1241</v>
      </c>
      <c r="B513" s="5" t="s">
        <v>1242</v>
      </c>
      <c r="C513" s="5" t="s">
        <v>1243</v>
      </c>
      <c r="D513" s="5" t="s">
        <v>1244</v>
      </c>
      <c r="E513" s="8">
        <v>6000</v>
      </c>
      <c r="F513" s="8">
        <v>5000</v>
      </c>
      <c r="G513" s="8">
        <v>6000</v>
      </c>
      <c r="H513" s="8">
        <v>4025.08</v>
      </c>
      <c r="I513" s="8">
        <v>535.03</v>
      </c>
      <c r="J513" s="8">
        <v>1439.89</v>
      </c>
      <c r="K513" s="8">
        <v>5464.97</v>
      </c>
      <c r="L513" s="8">
        <v>1439.89</v>
      </c>
      <c r="M513" s="9">
        <v>535.03</v>
      </c>
    </row>
    <row r="514" spans="1:13" ht="30">
      <c r="A514" s="10" t="s">
        <v>1245</v>
      </c>
      <c r="B514" s="10" t="s">
        <v>1246</v>
      </c>
      <c r="C514" s="10" t="s">
        <v>1247</v>
      </c>
      <c r="D514" s="10" t="s">
        <v>1248</v>
      </c>
      <c r="E514" s="11">
        <v>51100</v>
      </c>
      <c r="F514" s="11">
        <v>20000</v>
      </c>
      <c r="G514" s="11">
        <v>54557.85</v>
      </c>
      <c r="H514" s="11">
        <v>23796.5</v>
      </c>
      <c r="I514" s="11">
        <v>10966.19</v>
      </c>
      <c r="J514" s="11">
        <v>19795.16</v>
      </c>
      <c r="K514" s="11">
        <v>43591.66</v>
      </c>
      <c r="L514" s="11">
        <v>19795.16</v>
      </c>
      <c r="M514" s="12">
        <v>7508.34</v>
      </c>
    </row>
    <row r="515" spans="1:13" ht="30">
      <c r="A515" s="10" t="s">
        <v>1249</v>
      </c>
      <c r="B515" s="10" t="s">
        <v>1250</v>
      </c>
      <c r="C515" s="10" t="s">
        <v>1247</v>
      </c>
      <c r="D515" s="10" t="s">
        <v>1248</v>
      </c>
      <c r="E515" s="11">
        <v>1500</v>
      </c>
      <c r="F515" s="11">
        <v>1500</v>
      </c>
      <c r="G515" s="11">
        <v>1500</v>
      </c>
      <c r="H515" s="11">
        <v>1485.52</v>
      </c>
      <c r="I515" s="11">
        <v>14.48</v>
      </c>
      <c r="J515" s="11">
        <v>0</v>
      </c>
      <c r="K515" s="11">
        <v>1485.52</v>
      </c>
      <c r="L515" s="11">
        <v>0</v>
      </c>
      <c r="M515" s="12">
        <v>14.48</v>
      </c>
    </row>
    <row r="516" spans="1:13" ht="30">
      <c r="A516" s="10" t="s">
        <v>1251</v>
      </c>
      <c r="B516" s="10" t="s">
        <v>1252</v>
      </c>
      <c r="C516" s="10" t="s">
        <v>1247</v>
      </c>
      <c r="D516" s="10" t="s">
        <v>1248</v>
      </c>
      <c r="E516" s="11">
        <v>500</v>
      </c>
      <c r="F516" s="11">
        <v>1500</v>
      </c>
      <c r="G516" s="11">
        <v>499.99</v>
      </c>
      <c r="H516" s="11">
        <v>498.48</v>
      </c>
      <c r="I516" s="11">
        <v>1.51</v>
      </c>
      <c r="J516" s="11">
        <v>0</v>
      </c>
      <c r="K516" s="11">
        <v>498.48</v>
      </c>
      <c r="L516" s="11">
        <v>0</v>
      </c>
      <c r="M516" s="12">
        <v>1.52</v>
      </c>
    </row>
    <row r="517" spans="1:13" ht="45">
      <c r="A517" s="10" t="s">
        <v>1253</v>
      </c>
      <c r="B517" s="10" t="s">
        <v>1254</v>
      </c>
      <c r="C517" s="10" t="s">
        <v>1255</v>
      </c>
      <c r="D517" s="10" t="s">
        <v>1256</v>
      </c>
      <c r="E517" s="11">
        <v>35000</v>
      </c>
      <c r="F517" s="11">
        <v>25000</v>
      </c>
      <c r="G517" s="11">
        <v>35208.32</v>
      </c>
      <c r="H517" s="11">
        <v>35000</v>
      </c>
      <c r="I517" s="11">
        <v>208.32</v>
      </c>
      <c r="J517" s="11">
        <v>0</v>
      </c>
      <c r="K517" s="11">
        <v>35000</v>
      </c>
      <c r="L517" s="11">
        <v>0</v>
      </c>
      <c r="M517" s="12">
        <v>0</v>
      </c>
    </row>
    <row r="518" spans="1:13" ht="45">
      <c r="A518" s="10" t="s">
        <v>1257</v>
      </c>
      <c r="B518" s="10" t="s">
        <v>1258</v>
      </c>
      <c r="C518" s="10" t="s">
        <v>1259</v>
      </c>
      <c r="D518" s="10" t="s">
        <v>1260</v>
      </c>
      <c r="E518" s="11">
        <v>12600</v>
      </c>
      <c r="F518" s="11">
        <v>18000</v>
      </c>
      <c r="G518" s="11">
        <v>12596.84</v>
      </c>
      <c r="H518" s="11">
        <v>0</v>
      </c>
      <c r="I518" s="11">
        <v>0</v>
      </c>
      <c r="J518" s="11">
        <v>12596.84</v>
      </c>
      <c r="K518" s="11">
        <v>12596.84</v>
      </c>
      <c r="L518" s="11">
        <v>12596.84</v>
      </c>
      <c r="M518" s="12">
        <v>3.16</v>
      </c>
    </row>
    <row r="519" spans="1:13" ht="15">
      <c r="A519" s="10" t="s">
        <v>1261</v>
      </c>
      <c r="B519" s="10" t="s">
        <v>1262</v>
      </c>
      <c r="C519" s="10" t="s">
        <v>1263</v>
      </c>
      <c r="D519" s="10" t="s">
        <v>1262</v>
      </c>
      <c r="E519" s="11">
        <v>12400</v>
      </c>
      <c r="F519" s="11">
        <v>10000</v>
      </c>
      <c r="G519" s="11">
        <v>12389.64</v>
      </c>
      <c r="H519" s="11">
        <v>0</v>
      </c>
      <c r="I519" s="11">
        <v>322.33</v>
      </c>
      <c r="J519" s="11">
        <v>12067.31</v>
      </c>
      <c r="K519" s="11">
        <v>12067.31</v>
      </c>
      <c r="L519" s="11">
        <v>12067.31</v>
      </c>
      <c r="M519" s="12">
        <v>332.69</v>
      </c>
    </row>
    <row r="520" spans="1:13" ht="15">
      <c r="A520" s="10" t="s">
        <v>1264</v>
      </c>
      <c r="B520" s="10" t="s">
        <v>1265</v>
      </c>
      <c r="C520" s="10" t="s">
        <v>1266</v>
      </c>
      <c r="D520" s="10" t="s">
        <v>1265</v>
      </c>
      <c r="E520" s="11">
        <v>26000</v>
      </c>
      <c r="F520" s="11">
        <v>20000</v>
      </c>
      <c r="G520" s="11">
        <v>25696.11</v>
      </c>
      <c r="H520" s="11">
        <v>0</v>
      </c>
      <c r="I520" s="11">
        <v>2378.69</v>
      </c>
      <c r="J520" s="11">
        <v>23317.42</v>
      </c>
      <c r="K520" s="11">
        <v>23317.42</v>
      </c>
      <c r="L520" s="11">
        <v>23317.42</v>
      </c>
      <c r="M520" s="12">
        <v>2682.58</v>
      </c>
    </row>
    <row r="521" spans="1:13" ht="30">
      <c r="A521" s="10" t="s">
        <v>1267</v>
      </c>
      <c r="B521" s="10" t="s">
        <v>1268</v>
      </c>
      <c r="C521" s="10" t="s">
        <v>1269</v>
      </c>
      <c r="D521" s="10" t="s">
        <v>1268</v>
      </c>
      <c r="E521" s="11">
        <v>1300</v>
      </c>
      <c r="F521" s="11">
        <v>8000</v>
      </c>
      <c r="G521" s="11">
        <v>2341.6</v>
      </c>
      <c r="H521" s="11">
        <v>0</v>
      </c>
      <c r="I521" s="11">
        <v>1091.6</v>
      </c>
      <c r="J521" s="11">
        <v>1250</v>
      </c>
      <c r="K521" s="11">
        <v>1250</v>
      </c>
      <c r="L521" s="11">
        <v>1250</v>
      </c>
      <c r="M521" s="12">
        <v>50</v>
      </c>
    </row>
    <row r="522" spans="1:13" ht="15">
      <c r="A522" s="10" t="s">
        <v>1270</v>
      </c>
      <c r="B522" s="10" t="s">
        <v>1271</v>
      </c>
      <c r="C522" s="10" t="s">
        <v>1272</v>
      </c>
      <c r="D522" s="10" t="s">
        <v>1271</v>
      </c>
      <c r="E522" s="11">
        <v>2000</v>
      </c>
      <c r="F522" s="11">
        <v>2000</v>
      </c>
      <c r="G522" s="11">
        <v>166</v>
      </c>
      <c r="H522" s="11">
        <v>0</v>
      </c>
      <c r="I522" s="11">
        <v>11.58</v>
      </c>
      <c r="J522" s="11">
        <v>154.42</v>
      </c>
      <c r="K522" s="11">
        <v>154.42</v>
      </c>
      <c r="L522" s="11">
        <v>154.42</v>
      </c>
      <c r="M522" s="12">
        <v>1845.58</v>
      </c>
    </row>
    <row r="523" spans="1:13" ht="30">
      <c r="A523" s="10" t="s">
        <v>1273</v>
      </c>
      <c r="B523" s="10" t="s">
        <v>1274</v>
      </c>
      <c r="C523" s="10" t="s">
        <v>1275</v>
      </c>
      <c r="D523" s="10" t="s">
        <v>310</v>
      </c>
      <c r="E523" s="11">
        <v>15000</v>
      </c>
      <c r="F523" s="11">
        <v>15000</v>
      </c>
      <c r="G523" s="11">
        <v>14591.2</v>
      </c>
      <c r="H523" s="11">
        <v>1761.6</v>
      </c>
      <c r="I523" s="11">
        <v>726.6</v>
      </c>
      <c r="J523" s="11">
        <v>12103</v>
      </c>
      <c r="K523" s="11">
        <v>13864.6</v>
      </c>
      <c r="L523" s="11">
        <v>12103</v>
      </c>
      <c r="M523" s="12">
        <v>1135.4</v>
      </c>
    </row>
    <row r="524" spans="1:13" ht="45">
      <c r="A524" s="10" t="s">
        <v>1276</v>
      </c>
      <c r="B524" s="10" t="s">
        <v>1277</v>
      </c>
      <c r="C524" s="10" t="s">
        <v>1278</v>
      </c>
      <c r="D524" s="10" t="s">
        <v>1279</v>
      </c>
      <c r="E524" s="11">
        <v>10000</v>
      </c>
      <c r="F524" s="11">
        <v>10000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2">
        <v>10000</v>
      </c>
    </row>
    <row r="525" spans="1:13" ht="30">
      <c r="A525" s="10" t="s">
        <v>1280</v>
      </c>
      <c r="B525" s="10" t="s">
        <v>1281</v>
      </c>
      <c r="C525" s="10" t="s">
        <v>1282</v>
      </c>
      <c r="D525" s="10" t="s">
        <v>1283</v>
      </c>
      <c r="E525" s="11">
        <v>10000</v>
      </c>
      <c r="F525" s="11">
        <v>10000</v>
      </c>
      <c r="G525" s="11">
        <v>9604.4</v>
      </c>
      <c r="H525" s="11">
        <v>6121.57</v>
      </c>
      <c r="I525" s="11">
        <v>406</v>
      </c>
      <c r="J525" s="11">
        <v>3076.83</v>
      </c>
      <c r="K525" s="11">
        <v>9198.4</v>
      </c>
      <c r="L525" s="11">
        <v>3076.83</v>
      </c>
      <c r="M525" s="12">
        <v>801.6</v>
      </c>
    </row>
    <row r="526" spans="1:13" ht="30">
      <c r="A526" s="10" t="s">
        <v>1284</v>
      </c>
      <c r="B526" s="10" t="s">
        <v>1285</v>
      </c>
      <c r="C526" s="10" t="s">
        <v>1263</v>
      </c>
      <c r="D526" s="10" t="s">
        <v>1262</v>
      </c>
      <c r="E526" s="11">
        <v>8000</v>
      </c>
      <c r="F526" s="11">
        <v>10000</v>
      </c>
      <c r="G526" s="11">
        <v>7984.98</v>
      </c>
      <c r="H526" s="11">
        <v>0</v>
      </c>
      <c r="I526" s="11">
        <v>1797.52</v>
      </c>
      <c r="J526" s="11">
        <v>6187.46</v>
      </c>
      <c r="K526" s="11">
        <v>6187.46</v>
      </c>
      <c r="L526" s="11">
        <v>6187.46</v>
      </c>
      <c r="M526" s="12">
        <v>1812.54</v>
      </c>
    </row>
    <row r="527" spans="1:13" ht="45">
      <c r="A527" s="10" t="s">
        <v>1286</v>
      </c>
      <c r="B527" s="10" t="s">
        <v>1287</v>
      </c>
      <c r="C527" s="10" t="s">
        <v>1288</v>
      </c>
      <c r="D527" s="10" t="s">
        <v>1289</v>
      </c>
      <c r="E527" s="11">
        <v>31000</v>
      </c>
      <c r="F527" s="11">
        <v>25000</v>
      </c>
      <c r="G527" s="11">
        <v>31000</v>
      </c>
      <c r="H527" s="11">
        <v>0</v>
      </c>
      <c r="I527" s="11">
        <v>580.58</v>
      </c>
      <c r="J527" s="11">
        <v>30419.42</v>
      </c>
      <c r="K527" s="11">
        <v>30419.42</v>
      </c>
      <c r="L527" s="11">
        <v>30419.42</v>
      </c>
      <c r="M527" s="12">
        <v>580.58</v>
      </c>
    </row>
    <row r="528" spans="1:13" ht="15">
      <c r="A528" s="10" t="s">
        <v>1290</v>
      </c>
      <c r="B528" s="10" t="s">
        <v>1291</v>
      </c>
      <c r="C528" s="10" t="s">
        <v>1292</v>
      </c>
      <c r="D528" s="10" t="s">
        <v>1291</v>
      </c>
      <c r="E528" s="11">
        <v>5000</v>
      </c>
      <c r="F528" s="11">
        <v>5000</v>
      </c>
      <c r="G528" s="11">
        <v>4990</v>
      </c>
      <c r="H528" s="11">
        <v>0</v>
      </c>
      <c r="I528" s="11">
        <v>70</v>
      </c>
      <c r="J528" s="11">
        <v>4920</v>
      </c>
      <c r="K528" s="11">
        <v>4920</v>
      </c>
      <c r="L528" s="11">
        <v>4920</v>
      </c>
      <c r="M528" s="12">
        <v>80</v>
      </c>
    </row>
    <row r="529" spans="1:13" ht="30">
      <c r="A529" s="10" t="s">
        <v>1293</v>
      </c>
      <c r="B529" s="10" t="s">
        <v>1244</v>
      </c>
      <c r="C529" s="10" t="s">
        <v>1243</v>
      </c>
      <c r="D529" s="10" t="s">
        <v>1244</v>
      </c>
      <c r="E529" s="11">
        <v>20000</v>
      </c>
      <c r="F529" s="11">
        <v>0</v>
      </c>
      <c r="G529" s="11">
        <v>19902</v>
      </c>
      <c r="H529" s="11">
        <v>19902</v>
      </c>
      <c r="I529" s="11">
        <v>0</v>
      </c>
      <c r="J529" s="11">
        <v>0</v>
      </c>
      <c r="K529" s="11">
        <v>19902</v>
      </c>
      <c r="L529" s="11">
        <v>0</v>
      </c>
      <c r="M529" s="12">
        <v>98</v>
      </c>
    </row>
    <row r="530" spans="1:13" ht="15">
      <c r="A530" s="10" t="s">
        <v>1294</v>
      </c>
      <c r="B530" s="10" t="s">
        <v>1295</v>
      </c>
      <c r="C530" s="10" t="s">
        <v>1296</v>
      </c>
      <c r="D530" s="10" t="s">
        <v>1295</v>
      </c>
      <c r="E530" s="11">
        <v>5000</v>
      </c>
      <c r="F530" s="11">
        <v>5000</v>
      </c>
      <c r="G530" s="11">
        <v>3498.62</v>
      </c>
      <c r="H530" s="11">
        <v>744</v>
      </c>
      <c r="I530" s="11">
        <v>281.48</v>
      </c>
      <c r="J530" s="11">
        <v>2473.14</v>
      </c>
      <c r="K530" s="11">
        <v>3217.14</v>
      </c>
      <c r="L530" s="11">
        <v>2473.14</v>
      </c>
      <c r="M530" s="12">
        <v>1782.86</v>
      </c>
    </row>
    <row r="531" spans="1:13" ht="60">
      <c r="A531" s="10" t="s">
        <v>1297</v>
      </c>
      <c r="B531" s="10" t="s">
        <v>1298</v>
      </c>
      <c r="C531" s="10" t="s">
        <v>1299</v>
      </c>
      <c r="D531" s="10" t="s">
        <v>1300</v>
      </c>
      <c r="E531" s="11">
        <v>4612.5</v>
      </c>
      <c r="F531" s="11">
        <v>4612.5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2">
        <v>4612.5</v>
      </c>
    </row>
    <row r="532" spans="1:13" ht="30">
      <c r="A532" s="10" t="s">
        <v>1301</v>
      </c>
      <c r="B532" s="10" t="s">
        <v>1302</v>
      </c>
      <c r="C532" s="10" t="s">
        <v>1303</v>
      </c>
      <c r="D532" s="10" t="s">
        <v>1304</v>
      </c>
      <c r="E532" s="11">
        <v>5696.24</v>
      </c>
      <c r="F532" s="11">
        <v>5696.24</v>
      </c>
      <c r="G532" s="11">
        <v>7660.6</v>
      </c>
      <c r="H532" s="11">
        <v>0</v>
      </c>
      <c r="I532" s="11">
        <v>7660.6</v>
      </c>
      <c r="J532" s="11">
        <v>0</v>
      </c>
      <c r="K532" s="11">
        <v>0</v>
      </c>
      <c r="L532" s="11">
        <v>0</v>
      </c>
      <c r="M532" s="12">
        <v>5696.24</v>
      </c>
    </row>
    <row r="533" spans="1:13" ht="75">
      <c r="A533" s="10" t="s">
        <v>1305</v>
      </c>
      <c r="B533" s="10" t="s">
        <v>1306</v>
      </c>
      <c r="C533" s="10" t="s">
        <v>1307</v>
      </c>
      <c r="D533" s="10" t="s">
        <v>1308</v>
      </c>
      <c r="E533" s="11">
        <v>10850.88</v>
      </c>
      <c r="F533" s="11">
        <v>10850.88</v>
      </c>
      <c r="G533" s="11">
        <v>10765</v>
      </c>
      <c r="H533" s="11">
        <v>0</v>
      </c>
      <c r="I533" s="11">
        <v>1.34</v>
      </c>
      <c r="J533" s="11">
        <v>10763.66</v>
      </c>
      <c r="K533" s="11">
        <v>10763.66</v>
      </c>
      <c r="L533" s="11">
        <v>10763.66</v>
      </c>
      <c r="M533" s="12">
        <v>87.22</v>
      </c>
    </row>
    <row r="534" spans="1:13" ht="45">
      <c r="A534" s="10" t="s">
        <v>1309</v>
      </c>
      <c r="B534" s="10" t="s">
        <v>1310</v>
      </c>
      <c r="C534" s="10" t="s">
        <v>1311</v>
      </c>
      <c r="D534" s="10" t="s">
        <v>1312</v>
      </c>
      <c r="E534" s="11">
        <v>32853.41</v>
      </c>
      <c r="F534" s="11">
        <v>7153.41</v>
      </c>
      <c r="G534" s="11">
        <v>32533</v>
      </c>
      <c r="H534" s="11">
        <v>496</v>
      </c>
      <c r="I534" s="11">
        <v>2972.6</v>
      </c>
      <c r="J534" s="11">
        <v>29064.4</v>
      </c>
      <c r="K534" s="11">
        <v>29560.4</v>
      </c>
      <c r="L534" s="11">
        <v>29064.4</v>
      </c>
      <c r="M534" s="12">
        <v>3293.01</v>
      </c>
    </row>
    <row r="535" spans="1:13" ht="30">
      <c r="A535" s="10" t="s">
        <v>1313</v>
      </c>
      <c r="B535" s="10" t="s">
        <v>1314</v>
      </c>
      <c r="C535" s="10" t="s">
        <v>1315</v>
      </c>
      <c r="D535" s="10" t="s">
        <v>1314</v>
      </c>
      <c r="E535" s="11">
        <v>10000</v>
      </c>
      <c r="F535" s="11">
        <v>10000</v>
      </c>
      <c r="G535" s="11">
        <v>8948.5</v>
      </c>
      <c r="H535" s="11">
        <v>3664.79</v>
      </c>
      <c r="I535" s="11">
        <v>1164.93</v>
      </c>
      <c r="J535" s="11">
        <v>4118.78</v>
      </c>
      <c r="K535" s="11">
        <v>7783.57</v>
      </c>
      <c r="L535" s="11">
        <v>4118.78</v>
      </c>
      <c r="M535" s="12">
        <v>2216.43</v>
      </c>
    </row>
    <row r="536" spans="1:13" ht="30">
      <c r="A536" s="10" t="s">
        <v>1316</v>
      </c>
      <c r="B536" s="10" t="s">
        <v>1317</v>
      </c>
      <c r="C536" s="10" t="s">
        <v>1318</v>
      </c>
      <c r="D536" s="10" t="s">
        <v>1317</v>
      </c>
      <c r="E536" s="11">
        <v>5000</v>
      </c>
      <c r="F536" s="11">
        <v>5000</v>
      </c>
      <c r="G536" s="11">
        <v>1000</v>
      </c>
      <c r="H536" s="11">
        <v>496</v>
      </c>
      <c r="I536" s="11">
        <v>4.28</v>
      </c>
      <c r="J536" s="11">
        <v>499.72</v>
      </c>
      <c r="K536" s="11">
        <v>995.72</v>
      </c>
      <c r="L536" s="11">
        <v>499.72</v>
      </c>
      <c r="M536" s="12">
        <v>4004.28</v>
      </c>
    </row>
    <row r="537" spans="1:13" ht="45">
      <c r="A537" s="10" t="s">
        <v>1319</v>
      </c>
      <c r="B537" s="10" t="s">
        <v>1320</v>
      </c>
      <c r="C537" s="10" t="s">
        <v>1321</v>
      </c>
      <c r="D537" s="10" t="s">
        <v>1322</v>
      </c>
      <c r="E537" s="11">
        <v>18000</v>
      </c>
      <c r="F537" s="11">
        <v>18000</v>
      </c>
      <c r="G537" s="11">
        <v>17899.99</v>
      </c>
      <c r="H537" s="11">
        <v>7525.63</v>
      </c>
      <c r="I537" s="11">
        <v>1924.58</v>
      </c>
      <c r="J537" s="11">
        <v>8449.78</v>
      </c>
      <c r="K537" s="11">
        <v>15975.41</v>
      </c>
      <c r="L537" s="11">
        <v>8449.78</v>
      </c>
      <c r="M537" s="12">
        <v>2024.59</v>
      </c>
    </row>
    <row r="538" spans="1:13" ht="30">
      <c r="A538" s="10" t="s">
        <v>1323</v>
      </c>
      <c r="B538" s="10" t="s">
        <v>1324</v>
      </c>
      <c r="C538" s="10" t="s">
        <v>1325</v>
      </c>
      <c r="D538" s="10" t="s">
        <v>1324</v>
      </c>
      <c r="E538" s="11">
        <v>2000</v>
      </c>
      <c r="F538" s="11">
        <v>7000</v>
      </c>
      <c r="G538" s="11">
        <v>744</v>
      </c>
      <c r="H538" s="11">
        <v>0</v>
      </c>
      <c r="I538" s="11">
        <v>0</v>
      </c>
      <c r="J538" s="11">
        <v>744</v>
      </c>
      <c r="K538" s="11">
        <v>744</v>
      </c>
      <c r="L538" s="11">
        <v>744</v>
      </c>
      <c r="M538" s="12">
        <v>1256</v>
      </c>
    </row>
    <row r="539" spans="1:13" ht="60">
      <c r="A539" s="10" t="s">
        <v>1326</v>
      </c>
      <c r="B539" s="10" t="s">
        <v>1327</v>
      </c>
      <c r="C539" s="10" t="s">
        <v>1282</v>
      </c>
      <c r="D539" s="10" t="s">
        <v>1283</v>
      </c>
      <c r="E539" s="11">
        <v>20000</v>
      </c>
      <c r="F539" s="11">
        <v>0</v>
      </c>
      <c r="G539" s="11">
        <v>19997.28</v>
      </c>
      <c r="H539" s="11">
        <v>3332.8</v>
      </c>
      <c r="I539" s="11">
        <v>16664.48</v>
      </c>
      <c r="J539" s="11">
        <v>0</v>
      </c>
      <c r="K539" s="11">
        <v>3332.8</v>
      </c>
      <c r="L539" s="11">
        <v>0</v>
      </c>
      <c r="M539" s="12">
        <v>16667.2</v>
      </c>
    </row>
    <row r="540" spans="1:13" ht="45">
      <c r="A540" s="10" t="s">
        <v>1328</v>
      </c>
      <c r="B540" s="10" t="s">
        <v>1329</v>
      </c>
      <c r="C540" s="10" t="s">
        <v>761</v>
      </c>
      <c r="D540" s="10" t="s">
        <v>762</v>
      </c>
      <c r="E540" s="11">
        <v>150000</v>
      </c>
      <c r="F540" s="11">
        <v>0</v>
      </c>
      <c r="G540" s="11">
        <v>149392.34</v>
      </c>
      <c r="H540" s="11">
        <v>84592.24</v>
      </c>
      <c r="I540" s="11">
        <v>64800.1</v>
      </c>
      <c r="J540" s="11">
        <v>0</v>
      </c>
      <c r="K540" s="11">
        <v>84592.24</v>
      </c>
      <c r="L540" s="11">
        <v>0</v>
      </c>
      <c r="M540" s="12">
        <v>65407.76</v>
      </c>
    </row>
    <row r="541" spans="1:13" ht="60">
      <c r="A541" s="10" t="s">
        <v>1330</v>
      </c>
      <c r="B541" s="10" t="s">
        <v>1331</v>
      </c>
      <c r="C541" s="10" t="s">
        <v>1332</v>
      </c>
      <c r="D541" s="10" t="s">
        <v>1333</v>
      </c>
      <c r="E541" s="11">
        <v>2000</v>
      </c>
      <c r="F541" s="11">
        <v>2000</v>
      </c>
      <c r="G541" s="11">
        <v>1999.43</v>
      </c>
      <c r="H541" s="11">
        <v>179.8</v>
      </c>
      <c r="I541" s="11">
        <v>0</v>
      </c>
      <c r="J541" s="11">
        <v>1819.63</v>
      </c>
      <c r="K541" s="11">
        <v>1999.43</v>
      </c>
      <c r="L541" s="11">
        <v>1819.63</v>
      </c>
      <c r="M541" s="12">
        <v>0.57</v>
      </c>
    </row>
    <row r="542" spans="1:13" ht="60">
      <c r="A542" s="10" t="s">
        <v>1334</v>
      </c>
      <c r="B542" s="10" t="s">
        <v>1335</v>
      </c>
      <c r="C542" s="10" t="s">
        <v>1336</v>
      </c>
      <c r="D542" s="10" t="s">
        <v>1337</v>
      </c>
      <c r="E542" s="11">
        <v>2000</v>
      </c>
      <c r="F542" s="11">
        <v>2000</v>
      </c>
      <c r="G542" s="11">
        <v>730.32</v>
      </c>
      <c r="H542" s="11">
        <v>148.8</v>
      </c>
      <c r="I542" s="11">
        <v>30.22</v>
      </c>
      <c r="J542" s="11">
        <v>551.3</v>
      </c>
      <c r="K542" s="11">
        <v>700.1</v>
      </c>
      <c r="L542" s="11">
        <v>551.3</v>
      </c>
      <c r="M542" s="12">
        <v>1299.9</v>
      </c>
    </row>
    <row r="543" spans="1:13" ht="60">
      <c r="A543" s="10" t="s">
        <v>1338</v>
      </c>
      <c r="B543" s="10" t="s">
        <v>1339</v>
      </c>
      <c r="C543" s="10" t="s">
        <v>1340</v>
      </c>
      <c r="D543" s="10" t="s">
        <v>1341</v>
      </c>
      <c r="E543" s="11">
        <v>2000</v>
      </c>
      <c r="F543" s="11">
        <v>2000</v>
      </c>
      <c r="G543" s="11">
        <v>1985.39</v>
      </c>
      <c r="H543" s="11">
        <v>665.06</v>
      </c>
      <c r="I543" s="11">
        <v>442.34</v>
      </c>
      <c r="J543" s="11">
        <v>877.99</v>
      </c>
      <c r="K543" s="11">
        <v>1543.05</v>
      </c>
      <c r="L543" s="11">
        <v>877.99</v>
      </c>
      <c r="M543" s="12">
        <v>456.95</v>
      </c>
    </row>
    <row r="544" spans="1:13" ht="60">
      <c r="A544" s="10" t="s">
        <v>1342</v>
      </c>
      <c r="B544" s="10" t="s">
        <v>1343</v>
      </c>
      <c r="C544" s="10" t="s">
        <v>1344</v>
      </c>
      <c r="D544" s="10" t="s">
        <v>1345</v>
      </c>
      <c r="E544" s="11">
        <v>2000</v>
      </c>
      <c r="F544" s="11">
        <v>2000</v>
      </c>
      <c r="G544" s="11">
        <v>1925.34</v>
      </c>
      <c r="H544" s="11">
        <v>354.59</v>
      </c>
      <c r="I544" s="11">
        <v>148.84</v>
      </c>
      <c r="J544" s="11">
        <v>1421.91</v>
      </c>
      <c r="K544" s="11">
        <v>1776.5</v>
      </c>
      <c r="L544" s="11">
        <v>1421.91</v>
      </c>
      <c r="M544" s="12">
        <v>223.5</v>
      </c>
    </row>
    <row r="545" spans="1:13" ht="45">
      <c r="A545" s="10" t="s">
        <v>1346</v>
      </c>
      <c r="B545" s="10" t="s">
        <v>1347</v>
      </c>
      <c r="C545" s="10" t="s">
        <v>1348</v>
      </c>
      <c r="D545" s="10" t="s">
        <v>1349</v>
      </c>
      <c r="E545" s="11">
        <v>2000</v>
      </c>
      <c r="F545" s="11">
        <v>2000</v>
      </c>
      <c r="G545" s="11">
        <v>1072.3</v>
      </c>
      <c r="H545" s="11">
        <v>0</v>
      </c>
      <c r="I545" s="11">
        <v>724.86</v>
      </c>
      <c r="J545" s="11">
        <v>347.44</v>
      </c>
      <c r="K545" s="11">
        <v>347.44</v>
      </c>
      <c r="L545" s="11">
        <v>347.44</v>
      </c>
      <c r="M545" s="12">
        <v>1652.56</v>
      </c>
    </row>
    <row r="546" spans="1:13" ht="45">
      <c r="A546" s="10" t="s">
        <v>1350</v>
      </c>
      <c r="B546" s="10" t="s">
        <v>1351</v>
      </c>
      <c r="C546" s="10" t="s">
        <v>1352</v>
      </c>
      <c r="D546" s="10" t="s">
        <v>1349</v>
      </c>
      <c r="E546" s="11">
        <v>2000</v>
      </c>
      <c r="F546" s="11">
        <v>2000</v>
      </c>
      <c r="G546" s="11">
        <v>1500</v>
      </c>
      <c r="H546" s="11">
        <v>0</v>
      </c>
      <c r="I546" s="11">
        <v>262.21</v>
      </c>
      <c r="J546" s="11">
        <v>1237.79</v>
      </c>
      <c r="K546" s="11">
        <v>1237.79</v>
      </c>
      <c r="L546" s="11">
        <v>1237.79</v>
      </c>
      <c r="M546" s="12">
        <v>762.21</v>
      </c>
    </row>
    <row r="547" spans="1:13" ht="45">
      <c r="A547" s="10" t="s">
        <v>1353</v>
      </c>
      <c r="B547" s="10" t="s">
        <v>1354</v>
      </c>
      <c r="C547" s="10" t="s">
        <v>1355</v>
      </c>
      <c r="D547" s="10" t="s">
        <v>1349</v>
      </c>
      <c r="E547" s="11">
        <v>2000</v>
      </c>
      <c r="F547" s="11">
        <v>2000</v>
      </c>
      <c r="G547" s="11">
        <v>2000</v>
      </c>
      <c r="H547" s="11">
        <v>0</v>
      </c>
      <c r="I547" s="11">
        <v>0</v>
      </c>
      <c r="J547" s="11">
        <v>2000</v>
      </c>
      <c r="K547" s="11">
        <v>2000</v>
      </c>
      <c r="L547" s="11">
        <v>2000</v>
      </c>
      <c r="M547" s="12">
        <v>0</v>
      </c>
    </row>
    <row r="548" spans="1:13" ht="45">
      <c r="A548" s="10" t="s">
        <v>1356</v>
      </c>
      <c r="B548" s="10" t="s">
        <v>1357</v>
      </c>
      <c r="C548" s="10" t="s">
        <v>1358</v>
      </c>
      <c r="D548" s="10" t="s">
        <v>1359</v>
      </c>
      <c r="E548" s="11">
        <v>2000</v>
      </c>
      <c r="F548" s="11">
        <v>2000</v>
      </c>
      <c r="G548" s="11">
        <v>1884.2</v>
      </c>
      <c r="H548" s="11">
        <v>0</v>
      </c>
      <c r="I548" s="11">
        <v>187.04</v>
      </c>
      <c r="J548" s="11">
        <v>1697.16</v>
      </c>
      <c r="K548" s="11">
        <v>1697.16</v>
      </c>
      <c r="L548" s="11">
        <v>1697.16</v>
      </c>
      <c r="M548" s="12">
        <v>302.84</v>
      </c>
    </row>
    <row r="549" spans="1:13" ht="45">
      <c r="A549" s="10" t="s">
        <v>1360</v>
      </c>
      <c r="B549" s="10" t="s">
        <v>1361</v>
      </c>
      <c r="C549" s="10" t="s">
        <v>1358</v>
      </c>
      <c r="D549" s="10" t="s">
        <v>1359</v>
      </c>
      <c r="E549" s="11">
        <v>2000</v>
      </c>
      <c r="F549" s="11">
        <v>2000</v>
      </c>
      <c r="G549" s="11">
        <v>2000</v>
      </c>
      <c r="H549" s="11">
        <v>0</v>
      </c>
      <c r="I549" s="11">
        <v>0</v>
      </c>
      <c r="J549" s="11">
        <v>2000</v>
      </c>
      <c r="K549" s="11">
        <v>2000</v>
      </c>
      <c r="L549" s="11">
        <v>2000</v>
      </c>
      <c r="M549" s="12">
        <v>0</v>
      </c>
    </row>
    <row r="550" spans="1:13" ht="45">
      <c r="A550" s="10" t="s">
        <v>1362</v>
      </c>
      <c r="B550" s="10" t="s">
        <v>1363</v>
      </c>
      <c r="C550" s="10" t="s">
        <v>1358</v>
      </c>
      <c r="D550" s="10" t="s">
        <v>1359</v>
      </c>
      <c r="E550" s="11">
        <v>2000</v>
      </c>
      <c r="F550" s="11">
        <v>2000</v>
      </c>
      <c r="G550" s="11">
        <v>2000</v>
      </c>
      <c r="H550" s="11">
        <v>0</v>
      </c>
      <c r="I550" s="11">
        <v>0</v>
      </c>
      <c r="J550" s="11">
        <v>2000</v>
      </c>
      <c r="K550" s="11">
        <v>2000</v>
      </c>
      <c r="L550" s="11">
        <v>2000</v>
      </c>
      <c r="M550" s="12">
        <v>0</v>
      </c>
    </row>
    <row r="551" spans="1:13" ht="45">
      <c r="A551" s="10" t="s">
        <v>1364</v>
      </c>
      <c r="B551" s="10" t="s">
        <v>1365</v>
      </c>
      <c r="C551" s="10" t="s">
        <v>1358</v>
      </c>
      <c r="D551" s="10" t="s">
        <v>1359</v>
      </c>
      <c r="E551" s="11">
        <v>2000</v>
      </c>
      <c r="F551" s="11">
        <v>2000</v>
      </c>
      <c r="G551" s="11">
        <v>2000</v>
      </c>
      <c r="H551" s="11">
        <v>0</v>
      </c>
      <c r="I551" s="11">
        <v>0.03</v>
      </c>
      <c r="J551" s="11">
        <v>1999.97</v>
      </c>
      <c r="K551" s="11">
        <v>1999.97</v>
      </c>
      <c r="L551" s="11">
        <v>1999.97</v>
      </c>
      <c r="M551" s="12">
        <v>0.03</v>
      </c>
    </row>
    <row r="552" spans="1:13" ht="45">
      <c r="A552" s="10" t="s">
        <v>1366</v>
      </c>
      <c r="B552" s="10" t="s">
        <v>1367</v>
      </c>
      <c r="C552" s="10" t="s">
        <v>1358</v>
      </c>
      <c r="D552" s="10" t="s">
        <v>1359</v>
      </c>
      <c r="E552" s="11">
        <v>2000</v>
      </c>
      <c r="F552" s="11">
        <v>2000</v>
      </c>
      <c r="G552" s="11">
        <v>2000</v>
      </c>
      <c r="H552" s="11">
        <v>0</v>
      </c>
      <c r="I552" s="11">
        <v>0</v>
      </c>
      <c r="J552" s="11">
        <v>2000</v>
      </c>
      <c r="K552" s="11">
        <v>2000</v>
      </c>
      <c r="L552" s="11">
        <v>2000</v>
      </c>
      <c r="M552" s="12">
        <v>0</v>
      </c>
    </row>
    <row r="553" spans="1:13" ht="45">
      <c r="A553" s="10" t="s">
        <v>1368</v>
      </c>
      <c r="B553" s="10" t="s">
        <v>1369</v>
      </c>
      <c r="C553" s="10" t="s">
        <v>1358</v>
      </c>
      <c r="D553" s="10" t="s">
        <v>1359</v>
      </c>
      <c r="E553" s="11">
        <v>2000</v>
      </c>
      <c r="F553" s="11">
        <v>2000</v>
      </c>
      <c r="G553" s="11">
        <v>1650</v>
      </c>
      <c r="H553" s="11">
        <v>0</v>
      </c>
      <c r="I553" s="11">
        <v>4.42</v>
      </c>
      <c r="J553" s="11">
        <v>1645.58</v>
      </c>
      <c r="K553" s="11">
        <v>1645.58</v>
      </c>
      <c r="L553" s="11">
        <v>1645.58</v>
      </c>
      <c r="M553" s="12">
        <v>354.42</v>
      </c>
    </row>
    <row r="554" spans="1:13" ht="45">
      <c r="A554" s="10" t="s">
        <v>1370</v>
      </c>
      <c r="B554" s="10" t="s">
        <v>1371</v>
      </c>
      <c r="C554" s="10" t="s">
        <v>1358</v>
      </c>
      <c r="D554" s="10" t="s">
        <v>1359</v>
      </c>
      <c r="E554" s="11">
        <v>2000</v>
      </c>
      <c r="F554" s="11">
        <v>2000</v>
      </c>
      <c r="G554" s="11">
        <v>500</v>
      </c>
      <c r="H554" s="11">
        <v>0</v>
      </c>
      <c r="I554" s="11">
        <v>193.16</v>
      </c>
      <c r="J554" s="11">
        <v>306.84</v>
      </c>
      <c r="K554" s="11">
        <v>306.84</v>
      </c>
      <c r="L554" s="11">
        <v>306.84</v>
      </c>
      <c r="M554" s="12">
        <v>1693.16</v>
      </c>
    </row>
    <row r="555" spans="1:13" ht="60">
      <c r="A555" s="10" t="s">
        <v>1372</v>
      </c>
      <c r="B555" s="10" t="s">
        <v>1373</v>
      </c>
      <c r="C555" s="10" t="s">
        <v>1374</v>
      </c>
      <c r="D555" s="10" t="s">
        <v>1375</v>
      </c>
      <c r="E555" s="11">
        <v>28000</v>
      </c>
      <c r="F555" s="11">
        <v>18000</v>
      </c>
      <c r="G555" s="11">
        <v>22919.72</v>
      </c>
      <c r="H555" s="11">
        <v>9280.8</v>
      </c>
      <c r="I555" s="11">
        <v>5155.53</v>
      </c>
      <c r="J555" s="11">
        <v>8483.39</v>
      </c>
      <c r="K555" s="11">
        <v>17764.19</v>
      </c>
      <c r="L555" s="11">
        <v>8483.39</v>
      </c>
      <c r="M555" s="12">
        <v>10235.81</v>
      </c>
    </row>
    <row r="556" spans="1:13" ht="60">
      <c r="A556" s="10" t="s">
        <v>1376</v>
      </c>
      <c r="B556" s="10" t="s">
        <v>1377</v>
      </c>
      <c r="C556" s="10" t="s">
        <v>1378</v>
      </c>
      <c r="D556" s="10" t="s">
        <v>1379</v>
      </c>
      <c r="E556" s="11">
        <v>1300</v>
      </c>
      <c r="F556" s="11">
        <v>2000</v>
      </c>
      <c r="G556" s="11">
        <v>1298.48</v>
      </c>
      <c r="H556" s="11">
        <v>1298.4</v>
      </c>
      <c r="I556" s="11">
        <v>0.08</v>
      </c>
      <c r="J556" s="11">
        <v>0</v>
      </c>
      <c r="K556" s="11">
        <v>1298.4</v>
      </c>
      <c r="L556" s="11">
        <v>0</v>
      </c>
      <c r="M556" s="12">
        <v>1.6</v>
      </c>
    </row>
    <row r="557" spans="1:13" ht="60">
      <c r="A557" s="10" t="s">
        <v>1380</v>
      </c>
      <c r="B557" s="10" t="s">
        <v>1381</v>
      </c>
      <c r="C557" s="10" t="s">
        <v>1382</v>
      </c>
      <c r="D557" s="10" t="s">
        <v>1383</v>
      </c>
      <c r="E557" s="11">
        <v>2000</v>
      </c>
      <c r="F557" s="11">
        <v>2000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2">
        <v>2000</v>
      </c>
    </row>
    <row r="558" spans="1:13" ht="60">
      <c r="A558" s="10" t="s">
        <v>1384</v>
      </c>
      <c r="B558" s="10" t="s">
        <v>1385</v>
      </c>
      <c r="C558" s="10" t="s">
        <v>1386</v>
      </c>
      <c r="D558" s="10" t="s">
        <v>1387</v>
      </c>
      <c r="E558" s="11">
        <v>2000</v>
      </c>
      <c r="F558" s="11">
        <v>2000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2">
        <v>2000</v>
      </c>
    </row>
    <row r="559" spans="1:13" ht="60">
      <c r="A559" s="10" t="s">
        <v>1388</v>
      </c>
      <c r="B559" s="10" t="s">
        <v>1389</v>
      </c>
      <c r="C559" s="10" t="s">
        <v>1390</v>
      </c>
      <c r="D559" s="10" t="s">
        <v>1391</v>
      </c>
      <c r="E559" s="11">
        <v>2000</v>
      </c>
      <c r="F559" s="11">
        <v>2000</v>
      </c>
      <c r="G559" s="11">
        <v>1114.48</v>
      </c>
      <c r="H559" s="11">
        <v>975.6</v>
      </c>
      <c r="I559" s="11">
        <v>14.88</v>
      </c>
      <c r="J559" s="11">
        <v>124</v>
      </c>
      <c r="K559" s="11">
        <v>1099.6</v>
      </c>
      <c r="L559" s="11">
        <v>124</v>
      </c>
      <c r="M559" s="12">
        <v>900.4</v>
      </c>
    </row>
    <row r="560" spans="1:13" ht="45">
      <c r="A560" s="10" t="s">
        <v>1392</v>
      </c>
      <c r="B560" s="10" t="s">
        <v>1393</v>
      </c>
      <c r="C560" s="10" t="s">
        <v>1394</v>
      </c>
      <c r="D560" s="10" t="s">
        <v>1395</v>
      </c>
      <c r="E560" s="11">
        <v>2000</v>
      </c>
      <c r="F560" s="11">
        <v>2000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2">
        <v>2000</v>
      </c>
    </row>
    <row r="561" spans="1:13" ht="45">
      <c r="A561" s="10" t="s">
        <v>1396</v>
      </c>
      <c r="B561" s="10" t="s">
        <v>1397</v>
      </c>
      <c r="C561" s="10" t="s">
        <v>1398</v>
      </c>
      <c r="D561" s="10" t="s">
        <v>1395</v>
      </c>
      <c r="E561" s="11">
        <v>2000</v>
      </c>
      <c r="F561" s="11">
        <v>2000</v>
      </c>
      <c r="G561" s="11">
        <v>500</v>
      </c>
      <c r="H561" s="11">
        <v>483.6</v>
      </c>
      <c r="I561" s="11">
        <v>16.4</v>
      </c>
      <c r="J561" s="11">
        <v>0</v>
      </c>
      <c r="K561" s="11">
        <v>483.6</v>
      </c>
      <c r="L561" s="11">
        <v>0</v>
      </c>
      <c r="M561" s="12">
        <v>1516.4</v>
      </c>
    </row>
    <row r="562" spans="1:13" ht="45">
      <c r="A562" s="10" t="s">
        <v>1399</v>
      </c>
      <c r="B562" s="10" t="s">
        <v>1400</v>
      </c>
      <c r="C562" s="10" t="s">
        <v>1401</v>
      </c>
      <c r="D562" s="10" t="s">
        <v>1395</v>
      </c>
      <c r="E562" s="11">
        <v>0</v>
      </c>
      <c r="F562" s="11">
        <v>2000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2">
        <v>0</v>
      </c>
    </row>
    <row r="563" spans="1:13" ht="45">
      <c r="A563" s="10" t="s">
        <v>1402</v>
      </c>
      <c r="B563" s="10" t="s">
        <v>1403</v>
      </c>
      <c r="C563" s="10" t="s">
        <v>1404</v>
      </c>
      <c r="D563" s="10" t="s">
        <v>1405</v>
      </c>
      <c r="E563" s="11">
        <v>0</v>
      </c>
      <c r="F563" s="11">
        <v>2000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2">
        <v>0</v>
      </c>
    </row>
    <row r="564" spans="1:13" ht="45">
      <c r="A564" s="10" t="s">
        <v>1406</v>
      </c>
      <c r="B564" s="10" t="s">
        <v>1407</v>
      </c>
      <c r="C564" s="10" t="s">
        <v>1404</v>
      </c>
      <c r="D564" s="10" t="s">
        <v>1405</v>
      </c>
      <c r="E564" s="11">
        <v>2000</v>
      </c>
      <c r="F564" s="11">
        <v>2000</v>
      </c>
      <c r="G564" s="11">
        <v>2000</v>
      </c>
      <c r="H564" s="11">
        <v>0</v>
      </c>
      <c r="I564" s="11">
        <v>0</v>
      </c>
      <c r="J564" s="11">
        <v>2000</v>
      </c>
      <c r="K564" s="11">
        <v>2000</v>
      </c>
      <c r="L564" s="11">
        <v>2000</v>
      </c>
      <c r="M564" s="12">
        <v>0</v>
      </c>
    </row>
    <row r="565" spans="1:13" ht="45">
      <c r="A565" s="10" t="s">
        <v>1408</v>
      </c>
      <c r="B565" s="10" t="s">
        <v>1409</v>
      </c>
      <c r="C565" s="10" t="s">
        <v>1404</v>
      </c>
      <c r="D565" s="10" t="s">
        <v>1405</v>
      </c>
      <c r="E565" s="11">
        <v>2000</v>
      </c>
      <c r="F565" s="11">
        <v>2000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2">
        <v>2000</v>
      </c>
    </row>
    <row r="566" spans="1:13" ht="45">
      <c r="A566" s="10" t="s">
        <v>1410</v>
      </c>
      <c r="B566" s="10" t="s">
        <v>1411</v>
      </c>
      <c r="C566" s="10" t="s">
        <v>1404</v>
      </c>
      <c r="D566" s="10" t="s">
        <v>1405</v>
      </c>
      <c r="E566" s="11">
        <v>2000</v>
      </c>
      <c r="F566" s="11">
        <v>2000</v>
      </c>
      <c r="G566" s="11">
        <v>2000</v>
      </c>
      <c r="H566" s="11">
        <v>0</v>
      </c>
      <c r="I566" s="11">
        <v>1.19</v>
      </c>
      <c r="J566" s="11">
        <v>1998.81</v>
      </c>
      <c r="K566" s="11">
        <v>1998.81</v>
      </c>
      <c r="L566" s="11">
        <v>1998.81</v>
      </c>
      <c r="M566" s="12">
        <v>1.19</v>
      </c>
    </row>
    <row r="567" spans="1:13" ht="45">
      <c r="A567" s="10" t="s">
        <v>1412</v>
      </c>
      <c r="B567" s="10" t="s">
        <v>1413</v>
      </c>
      <c r="C567" s="10" t="s">
        <v>1404</v>
      </c>
      <c r="D567" s="10" t="s">
        <v>1405</v>
      </c>
      <c r="E567" s="11">
        <v>2000</v>
      </c>
      <c r="F567" s="11">
        <v>2000</v>
      </c>
      <c r="G567" s="11">
        <v>2000</v>
      </c>
      <c r="H567" s="11">
        <v>599.96</v>
      </c>
      <c r="I567" s="11">
        <v>1400.04</v>
      </c>
      <c r="J567" s="11">
        <v>0</v>
      </c>
      <c r="K567" s="11">
        <v>599.96</v>
      </c>
      <c r="L567" s="11">
        <v>0</v>
      </c>
      <c r="M567" s="12">
        <v>1400.04</v>
      </c>
    </row>
    <row r="568" spans="1:13" ht="45">
      <c r="A568" s="10" t="s">
        <v>1414</v>
      </c>
      <c r="B568" s="10" t="s">
        <v>1415</v>
      </c>
      <c r="C568" s="10" t="s">
        <v>1404</v>
      </c>
      <c r="D568" s="10" t="s">
        <v>1405</v>
      </c>
      <c r="E568" s="11">
        <v>2000</v>
      </c>
      <c r="F568" s="11">
        <v>2000</v>
      </c>
      <c r="G568" s="11">
        <v>2000</v>
      </c>
      <c r="H568" s="11">
        <v>0</v>
      </c>
      <c r="I568" s="11">
        <v>0.01</v>
      </c>
      <c r="J568" s="11">
        <v>1999.99</v>
      </c>
      <c r="K568" s="11">
        <v>1999.99</v>
      </c>
      <c r="L568" s="11">
        <v>1999.99</v>
      </c>
      <c r="M568" s="12">
        <v>0.01</v>
      </c>
    </row>
    <row r="569" spans="1:13" ht="45">
      <c r="A569" s="10" t="s">
        <v>1416</v>
      </c>
      <c r="B569" s="10" t="s">
        <v>1417</v>
      </c>
      <c r="C569" s="10" t="s">
        <v>1404</v>
      </c>
      <c r="D569" s="10" t="s">
        <v>1405</v>
      </c>
      <c r="E569" s="11">
        <v>2000</v>
      </c>
      <c r="F569" s="11">
        <v>2000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2">
        <v>2000</v>
      </c>
    </row>
    <row r="570" spans="1:13" ht="30">
      <c r="A570" s="10" t="s">
        <v>1418</v>
      </c>
      <c r="B570" s="10" t="s">
        <v>1419</v>
      </c>
      <c r="C570" s="10" t="s">
        <v>1420</v>
      </c>
      <c r="D570" s="10" t="s">
        <v>1421</v>
      </c>
      <c r="E570" s="11">
        <v>2000</v>
      </c>
      <c r="F570" s="11">
        <v>2000</v>
      </c>
      <c r="G570" s="11">
        <v>1984</v>
      </c>
      <c r="H570" s="11">
        <v>0</v>
      </c>
      <c r="I570" s="11">
        <v>620</v>
      </c>
      <c r="J570" s="11">
        <v>1364</v>
      </c>
      <c r="K570" s="11">
        <v>1364</v>
      </c>
      <c r="L570" s="11">
        <v>1364</v>
      </c>
      <c r="M570" s="12">
        <v>636</v>
      </c>
    </row>
    <row r="571" spans="1:13" ht="30">
      <c r="A571" s="10" t="s">
        <v>1422</v>
      </c>
      <c r="B571" s="10" t="s">
        <v>1423</v>
      </c>
      <c r="C571" s="10" t="s">
        <v>1424</v>
      </c>
      <c r="D571" s="10" t="s">
        <v>1423</v>
      </c>
      <c r="E571" s="11">
        <v>24500</v>
      </c>
      <c r="F571" s="11">
        <v>14500</v>
      </c>
      <c r="G571" s="11">
        <v>19647.77</v>
      </c>
      <c r="H571" s="11">
        <v>7163.85</v>
      </c>
      <c r="I571" s="11">
        <v>3444.83</v>
      </c>
      <c r="J571" s="11">
        <v>9039.09</v>
      </c>
      <c r="K571" s="11">
        <v>16202.94</v>
      </c>
      <c r="L571" s="11">
        <v>9039.09</v>
      </c>
      <c r="M571" s="12">
        <v>8297.06</v>
      </c>
    </row>
    <row r="572" spans="1:13" ht="30">
      <c r="A572" s="10" t="s">
        <v>1425</v>
      </c>
      <c r="B572" s="10" t="s">
        <v>1426</v>
      </c>
      <c r="C572" s="10" t="s">
        <v>1427</v>
      </c>
      <c r="D572" s="10" t="s">
        <v>1428</v>
      </c>
      <c r="E572" s="11">
        <v>5000</v>
      </c>
      <c r="F572" s="11">
        <v>5000</v>
      </c>
      <c r="G572" s="11">
        <v>5000</v>
      </c>
      <c r="H572" s="11">
        <v>110.58</v>
      </c>
      <c r="I572" s="11">
        <v>3576.55</v>
      </c>
      <c r="J572" s="11">
        <v>1312.87</v>
      </c>
      <c r="K572" s="11">
        <v>1423.45</v>
      </c>
      <c r="L572" s="11">
        <v>1312.87</v>
      </c>
      <c r="M572" s="12">
        <v>3576.55</v>
      </c>
    </row>
    <row r="573" spans="1:13" ht="15">
      <c r="A573" s="10" t="s">
        <v>1429</v>
      </c>
      <c r="B573" s="10" t="s">
        <v>1430</v>
      </c>
      <c r="C573" s="10" t="s">
        <v>1431</v>
      </c>
      <c r="D573" s="10" t="s">
        <v>1432</v>
      </c>
      <c r="E573" s="11">
        <v>12000</v>
      </c>
      <c r="F573" s="11">
        <v>0</v>
      </c>
      <c r="G573" s="11">
        <v>11070</v>
      </c>
      <c r="H573" s="11">
        <v>0</v>
      </c>
      <c r="I573" s="11">
        <v>5</v>
      </c>
      <c r="J573" s="11">
        <v>11065</v>
      </c>
      <c r="K573" s="11">
        <v>11065</v>
      </c>
      <c r="L573" s="11">
        <v>11065</v>
      </c>
      <c r="M573" s="12">
        <v>935</v>
      </c>
    </row>
    <row r="574" spans="1:13" ht="30">
      <c r="A574" s="10" t="s">
        <v>1433</v>
      </c>
      <c r="B574" s="10" t="s">
        <v>1434</v>
      </c>
      <c r="C574" s="10" t="s">
        <v>1435</v>
      </c>
      <c r="D574" s="10" t="s">
        <v>1434</v>
      </c>
      <c r="E574" s="11">
        <v>3000</v>
      </c>
      <c r="F574" s="11">
        <v>0</v>
      </c>
      <c r="G574" s="11">
        <v>3000</v>
      </c>
      <c r="H574" s="11">
        <v>0</v>
      </c>
      <c r="I574" s="11">
        <v>5</v>
      </c>
      <c r="J574" s="11">
        <v>2995</v>
      </c>
      <c r="K574" s="11">
        <v>2995</v>
      </c>
      <c r="L574" s="11">
        <v>2995</v>
      </c>
      <c r="M574" s="12">
        <v>5</v>
      </c>
    </row>
    <row r="575" spans="1:13" ht="60">
      <c r="A575" s="10" t="s">
        <v>1436</v>
      </c>
      <c r="B575" s="10" t="s">
        <v>1437</v>
      </c>
      <c r="C575" s="10" t="s">
        <v>1438</v>
      </c>
      <c r="D575" s="10" t="s">
        <v>1439</v>
      </c>
      <c r="E575" s="11">
        <v>2192.21</v>
      </c>
      <c r="F575" s="11">
        <v>2192.21</v>
      </c>
      <c r="G575" s="11">
        <v>2190</v>
      </c>
      <c r="H575" s="11">
        <v>0</v>
      </c>
      <c r="I575" s="11">
        <v>15.03</v>
      </c>
      <c r="J575" s="11">
        <v>2174.97</v>
      </c>
      <c r="K575" s="11">
        <v>2174.97</v>
      </c>
      <c r="L575" s="11">
        <v>2174.97</v>
      </c>
      <c r="M575" s="12">
        <v>17.24</v>
      </c>
    </row>
    <row r="576" spans="1:13" ht="45">
      <c r="A576" s="10" t="s">
        <v>1440</v>
      </c>
      <c r="B576" s="10" t="s">
        <v>1441</v>
      </c>
      <c r="C576" s="10" t="s">
        <v>1442</v>
      </c>
      <c r="D576" s="10" t="s">
        <v>1443</v>
      </c>
      <c r="E576" s="11">
        <v>15000</v>
      </c>
      <c r="F576" s="11">
        <v>15000</v>
      </c>
      <c r="G576" s="11">
        <v>15000</v>
      </c>
      <c r="H576" s="11">
        <v>0</v>
      </c>
      <c r="I576" s="11">
        <v>384.91</v>
      </c>
      <c r="J576" s="11">
        <v>14615.09</v>
      </c>
      <c r="K576" s="11">
        <v>14615.09</v>
      </c>
      <c r="L576" s="11">
        <v>14615.09</v>
      </c>
      <c r="M576" s="12">
        <v>384.91</v>
      </c>
    </row>
    <row r="577" spans="1:13" ht="45">
      <c r="A577" s="10" t="s">
        <v>1444</v>
      </c>
      <c r="B577" s="10" t="s">
        <v>1445</v>
      </c>
      <c r="C577" s="10" t="s">
        <v>1446</v>
      </c>
      <c r="D577" s="10" t="s">
        <v>1447</v>
      </c>
      <c r="E577" s="11">
        <v>9000</v>
      </c>
      <c r="F577" s="11">
        <v>7000</v>
      </c>
      <c r="G577" s="11">
        <v>7521.24</v>
      </c>
      <c r="H577" s="11">
        <v>2418.64</v>
      </c>
      <c r="I577" s="11">
        <v>889.48</v>
      </c>
      <c r="J577" s="11">
        <v>4213.12</v>
      </c>
      <c r="K577" s="11">
        <v>6631.76</v>
      </c>
      <c r="L577" s="11">
        <v>4213.12</v>
      </c>
      <c r="M577" s="12">
        <v>2368.24</v>
      </c>
    </row>
    <row r="578" spans="1:13" ht="45">
      <c r="A578" s="10" t="s">
        <v>1448</v>
      </c>
      <c r="B578" s="10" t="s">
        <v>1449</v>
      </c>
      <c r="C578" s="10" t="s">
        <v>1446</v>
      </c>
      <c r="D578" s="10" t="s">
        <v>1447</v>
      </c>
      <c r="E578" s="11">
        <v>30000</v>
      </c>
      <c r="F578" s="11">
        <v>15000</v>
      </c>
      <c r="G578" s="11">
        <v>17808.96</v>
      </c>
      <c r="H578" s="11">
        <v>6051.48</v>
      </c>
      <c r="I578" s="11">
        <v>3184.89</v>
      </c>
      <c r="J578" s="11">
        <v>8572.59</v>
      </c>
      <c r="K578" s="11">
        <v>14624.07</v>
      </c>
      <c r="L578" s="11">
        <v>8572.59</v>
      </c>
      <c r="M578" s="12">
        <v>15375.93</v>
      </c>
    </row>
    <row r="579" spans="1:13" ht="60">
      <c r="A579" s="10" t="s">
        <v>1450</v>
      </c>
      <c r="B579" s="10" t="s">
        <v>1451</v>
      </c>
      <c r="C579" s="10" t="s">
        <v>1452</v>
      </c>
      <c r="D579" s="10" t="s">
        <v>1453</v>
      </c>
      <c r="E579" s="11">
        <v>2700</v>
      </c>
      <c r="F579" s="11">
        <v>2000</v>
      </c>
      <c r="G579" s="11">
        <v>2691.87</v>
      </c>
      <c r="H579" s="11">
        <v>1045</v>
      </c>
      <c r="I579" s="11">
        <v>0</v>
      </c>
      <c r="J579" s="11">
        <v>1646.87</v>
      </c>
      <c r="K579" s="11">
        <v>2691.87</v>
      </c>
      <c r="L579" s="11">
        <v>1646.87</v>
      </c>
      <c r="M579" s="12">
        <v>8.13</v>
      </c>
    </row>
    <row r="580" spans="1:13" ht="60">
      <c r="A580" s="10" t="s">
        <v>1454</v>
      </c>
      <c r="B580" s="10" t="s">
        <v>1455</v>
      </c>
      <c r="C580" s="10" t="s">
        <v>1456</v>
      </c>
      <c r="D580" s="10" t="s">
        <v>1457</v>
      </c>
      <c r="E580" s="11">
        <v>2000</v>
      </c>
      <c r="F580" s="11">
        <v>2000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2">
        <v>2000</v>
      </c>
    </row>
    <row r="581" spans="1:13" ht="60">
      <c r="A581" s="10" t="s">
        <v>1458</v>
      </c>
      <c r="B581" s="10" t="s">
        <v>1459</v>
      </c>
      <c r="C581" s="10" t="s">
        <v>1460</v>
      </c>
      <c r="D581" s="10" t="s">
        <v>1461</v>
      </c>
      <c r="E581" s="11">
        <v>2000</v>
      </c>
      <c r="F581" s="11">
        <v>2000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2">
        <v>2000</v>
      </c>
    </row>
    <row r="582" spans="1:13" ht="60">
      <c r="A582" s="10" t="s">
        <v>1462</v>
      </c>
      <c r="B582" s="10" t="s">
        <v>1463</v>
      </c>
      <c r="C582" s="10" t="s">
        <v>1464</v>
      </c>
      <c r="D582" s="10" t="s">
        <v>1465</v>
      </c>
      <c r="E582" s="11">
        <v>4000</v>
      </c>
      <c r="F582" s="11">
        <v>2000</v>
      </c>
      <c r="G582" s="11">
        <v>3995.73</v>
      </c>
      <c r="H582" s="11">
        <v>0</v>
      </c>
      <c r="I582" s="11">
        <v>0.01</v>
      </c>
      <c r="J582" s="11">
        <v>3995.72</v>
      </c>
      <c r="K582" s="11">
        <v>3995.72</v>
      </c>
      <c r="L582" s="11">
        <v>3995.72</v>
      </c>
      <c r="M582" s="12">
        <v>4.28</v>
      </c>
    </row>
    <row r="583" spans="1:13" ht="60">
      <c r="A583" s="10" t="s">
        <v>1466</v>
      </c>
      <c r="B583" s="10" t="s">
        <v>1467</v>
      </c>
      <c r="C583" s="10" t="s">
        <v>1468</v>
      </c>
      <c r="D583" s="10" t="s">
        <v>1469</v>
      </c>
      <c r="E583" s="11">
        <v>2000</v>
      </c>
      <c r="F583" s="11">
        <v>2000</v>
      </c>
      <c r="G583" s="11">
        <v>1984.5</v>
      </c>
      <c r="H583" s="11">
        <v>1020</v>
      </c>
      <c r="I583" s="11">
        <v>13.06</v>
      </c>
      <c r="J583" s="11">
        <v>951.44</v>
      </c>
      <c r="K583" s="11">
        <v>1971.44</v>
      </c>
      <c r="L583" s="11">
        <v>951.44</v>
      </c>
      <c r="M583" s="12">
        <v>28.56</v>
      </c>
    </row>
    <row r="584" spans="1:13" ht="60">
      <c r="A584" s="10" t="s">
        <v>1470</v>
      </c>
      <c r="B584" s="10" t="s">
        <v>1471</v>
      </c>
      <c r="C584" s="10" t="s">
        <v>1472</v>
      </c>
      <c r="D584" s="10" t="s">
        <v>1469</v>
      </c>
      <c r="E584" s="11">
        <v>2000</v>
      </c>
      <c r="F584" s="11">
        <v>2000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2">
        <v>2000</v>
      </c>
    </row>
    <row r="585" spans="1:13" ht="60">
      <c r="A585" s="10" t="s">
        <v>1473</v>
      </c>
      <c r="B585" s="10" t="s">
        <v>1474</v>
      </c>
      <c r="C585" s="10" t="s">
        <v>1475</v>
      </c>
      <c r="D585" s="10" t="s">
        <v>1476</v>
      </c>
      <c r="E585" s="11">
        <v>4000</v>
      </c>
      <c r="F585" s="11">
        <v>2000</v>
      </c>
      <c r="G585" s="11">
        <v>3975.17</v>
      </c>
      <c r="H585" s="11">
        <v>2529.29</v>
      </c>
      <c r="I585" s="11">
        <v>270.7</v>
      </c>
      <c r="J585" s="11">
        <v>1175.18</v>
      </c>
      <c r="K585" s="11">
        <v>3704.47</v>
      </c>
      <c r="L585" s="11">
        <v>1175.18</v>
      </c>
      <c r="M585" s="12">
        <v>295.53</v>
      </c>
    </row>
    <row r="586" spans="1:13" ht="60">
      <c r="A586" s="10" t="s">
        <v>1477</v>
      </c>
      <c r="B586" s="10" t="s">
        <v>1478</v>
      </c>
      <c r="C586" s="10" t="s">
        <v>1479</v>
      </c>
      <c r="D586" s="10" t="s">
        <v>1480</v>
      </c>
      <c r="E586" s="11">
        <v>2000</v>
      </c>
      <c r="F586" s="11">
        <v>2000</v>
      </c>
      <c r="G586" s="11">
        <v>2175.34</v>
      </c>
      <c r="H586" s="11">
        <v>0</v>
      </c>
      <c r="I586" s="11">
        <v>190.96</v>
      </c>
      <c r="J586" s="11">
        <v>1984.38</v>
      </c>
      <c r="K586" s="11">
        <v>1984.38</v>
      </c>
      <c r="L586" s="11">
        <v>1984.38</v>
      </c>
      <c r="M586" s="12">
        <v>15.62</v>
      </c>
    </row>
    <row r="587" spans="1:13" ht="60">
      <c r="A587" s="10" t="s">
        <v>1481</v>
      </c>
      <c r="B587" s="10" t="s">
        <v>1482</v>
      </c>
      <c r="C587" s="10" t="s">
        <v>1479</v>
      </c>
      <c r="D587" s="10" t="s">
        <v>1480</v>
      </c>
      <c r="E587" s="11">
        <v>2000</v>
      </c>
      <c r="F587" s="11">
        <v>2000</v>
      </c>
      <c r="G587" s="11">
        <v>2000</v>
      </c>
      <c r="H587" s="11">
        <v>2000</v>
      </c>
      <c r="I587" s="11">
        <v>0</v>
      </c>
      <c r="J587" s="11">
        <v>0</v>
      </c>
      <c r="K587" s="11">
        <v>2000</v>
      </c>
      <c r="L587" s="11">
        <v>0</v>
      </c>
      <c r="M587" s="12">
        <v>0</v>
      </c>
    </row>
    <row r="588" spans="1:13" ht="60">
      <c r="A588" s="10" t="s">
        <v>1483</v>
      </c>
      <c r="B588" s="10" t="s">
        <v>1484</v>
      </c>
      <c r="C588" s="10" t="s">
        <v>1479</v>
      </c>
      <c r="D588" s="10" t="s">
        <v>1480</v>
      </c>
      <c r="E588" s="11">
        <v>2000</v>
      </c>
      <c r="F588" s="11">
        <v>2000</v>
      </c>
      <c r="G588" s="11">
        <v>1999.55</v>
      </c>
      <c r="H588" s="11">
        <v>0</v>
      </c>
      <c r="I588" s="11">
        <v>0</v>
      </c>
      <c r="J588" s="11">
        <v>1999.55</v>
      </c>
      <c r="K588" s="11">
        <v>1999.55</v>
      </c>
      <c r="L588" s="11">
        <v>1999.55</v>
      </c>
      <c r="M588" s="12">
        <v>0.45</v>
      </c>
    </row>
    <row r="589" spans="1:13" ht="60">
      <c r="A589" s="10" t="s">
        <v>1485</v>
      </c>
      <c r="B589" s="10" t="s">
        <v>1486</v>
      </c>
      <c r="C589" s="10" t="s">
        <v>1479</v>
      </c>
      <c r="D589" s="10" t="s">
        <v>1480</v>
      </c>
      <c r="E589" s="11">
        <v>2000</v>
      </c>
      <c r="F589" s="11">
        <v>2000</v>
      </c>
      <c r="G589" s="11">
        <v>1750</v>
      </c>
      <c r="H589" s="11">
        <v>0</v>
      </c>
      <c r="I589" s="11">
        <v>0.12</v>
      </c>
      <c r="J589" s="11">
        <v>1749.88</v>
      </c>
      <c r="K589" s="11">
        <v>1749.88</v>
      </c>
      <c r="L589" s="11">
        <v>1749.88</v>
      </c>
      <c r="M589" s="12">
        <v>250.12</v>
      </c>
    </row>
    <row r="590" spans="1:13" ht="60">
      <c r="A590" s="10" t="s">
        <v>1487</v>
      </c>
      <c r="B590" s="10" t="s">
        <v>1488</v>
      </c>
      <c r="C590" s="10" t="s">
        <v>1479</v>
      </c>
      <c r="D590" s="10" t="s">
        <v>1480</v>
      </c>
      <c r="E590" s="11">
        <v>2000</v>
      </c>
      <c r="F590" s="11">
        <v>2000</v>
      </c>
      <c r="G590" s="11">
        <v>2000</v>
      </c>
      <c r="H590" s="11">
        <v>1999.97</v>
      </c>
      <c r="I590" s="11">
        <v>0.03</v>
      </c>
      <c r="J590" s="11">
        <v>0</v>
      </c>
      <c r="K590" s="11">
        <v>1999.97</v>
      </c>
      <c r="L590" s="11">
        <v>0</v>
      </c>
      <c r="M590" s="12">
        <v>0.03</v>
      </c>
    </row>
    <row r="591" spans="1:13" ht="60">
      <c r="A591" s="10" t="s">
        <v>1489</v>
      </c>
      <c r="B591" s="10" t="s">
        <v>1490</v>
      </c>
      <c r="C591" s="10" t="s">
        <v>1479</v>
      </c>
      <c r="D591" s="10" t="s">
        <v>1480</v>
      </c>
      <c r="E591" s="11">
        <v>2000</v>
      </c>
      <c r="F591" s="11">
        <v>2000</v>
      </c>
      <c r="G591" s="11">
        <v>2000</v>
      </c>
      <c r="H591" s="11">
        <v>0</v>
      </c>
      <c r="I591" s="11">
        <v>0.81</v>
      </c>
      <c r="J591" s="11">
        <v>1999.19</v>
      </c>
      <c r="K591" s="11">
        <v>1999.19</v>
      </c>
      <c r="L591" s="11">
        <v>1999.19</v>
      </c>
      <c r="M591" s="12">
        <v>0.81</v>
      </c>
    </row>
    <row r="592" spans="1:13" ht="45">
      <c r="A592" s="10" t="s">
        <v>1491</v>
      </c>
      <c r="B592" s="10" t="s">
        <v>1492</v>
      </c>
      <c r="C592" s="10" t="s">
        <v>1479</v>
      </c>
      <c r="D592" s="10" t="s">
        <v>1480</v>
      </c>
      <c r="E592" s="11">
        <v>2000</v>
      </c>
      <c r="F592" s="11">
        <v>2000</v>
      </c>
      <c r="G592" s="11">
        <v>1650</v>
      </c>
      <c r="H592" s="11">
        <v>1644.49</v>
      </c>
      <c r="I592" s="11">
        <v>5.51</v>
      </c>
      <c r="J592" s="11">
        <v>0</v>
      </c>
      <c r="K592" s="11">
        <v>1644.49</v>
      </c>
      <c r="L592" s="11">
        <v>0</v>
      </c>
      <c r="M592" s="12">
        <v>355.51</v>
      </c>
    </row>
    <row r="593" spans="1:13" ht="30">
      <c r="A593" s="10" t="s">
        <v>1493</v>
      </c>
      <c r="B593" s="10" t="s">
        <v>1494</v>
      </c>
      <c r="C593" s="10" t="s">
        <v>1438</v>
      </c>
      <c r="D593" s="10" t="s">
        <v>1439</v>
      </c>
      <c r="E593" s="11">
        <v>10000</v>
      </c>
      <c r="F593" s="11">
        <v>10000</v>
      </c>
      <c r="G593" s="11">
        <v>2628.8</v>
      </c>
      <c r="H593" s="11">
        <v>0</v>
      </c>
      <c r="I593" s="11">
        <v>0</v>
      </c>
      <c r="J593" s="11">
        <v>2628.8</v>
      </c>
      <c r="K593" s="11">
        <v>2628.8</v>
      </c>
      <c r="L593" s="11">
        <v>2628.8</v>
      </c>
      <c r="M593" s="12">
        <v>7371.2</v>
      </c>
    </row>
    <row r="594" spans="1:13" ht="45">
      <c r="A594" s="10" t="s">
        <v>1495</v>
      </c>
      <c r="B594" s="10" t="s">
        <v>1496</v>
      </c>
      <c r="C594" s="10" t="s">
        <v>1438</v>
      </c>
      <c r="D594" s="10" t="s">
        <v>1439</v>
      </c>
      <c r="E594" s="11">
        <v>15000</v>
      </c>
      <c r="F594" s="11">
        <v>15000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2">
        <v>15000</v>
      </c>
    </row>
    <row r="595" spans="1:13" ht="45">
      <c r="A595" s="10" t="s">
        <v>1497</v>
      </c>
      <c r="B595" s="10" t="s">
        <v>1498</v>
      </c>
      <c r="C595" s="10" t="s">
        <v>1499</v>
      </c>
      <c r="D595" s="10" t="s">
        <v>1500</v>
      </c>
      <c r="E595" s="11">
        <v>10000</v>
      </c>
      <c r="F595" s="11">
        <v>10000</v>
      </c>
      <c r="G595" s="11">
        <v>4098.58</v>
      </c>
      <c r="H595" s="11">
        <v>0</v>
      </c>
      <c r="I595" s="11">
        <v>110.24</v>
      </c>
      <c r="J595" s="11">
        <v>3988.34</v>
      </c>
      <c r="K595" s="11">
        <v>3988.34</v>
      </c>
      <c r="L595" s="11">
        <v>3988.34</v>
      </c>
      <c r="M595" s="12">
        <v>6011.66</v>
      </c>
    </row>
    <row r="596" spans="1:13" ht="45">
      <c r="A596" s="10" t="s">
        <v>1501</v>
      </c>
      <c r="B596" s="10" t="s">
        <v>1502</v>
      </c>
      <c r="C596" s="10" t="s">
        <v>1503</v>
      </c>
      <c r="D596" s="10" t="s">
        <v>1504</v>
      </c>
      <c r="E596" s="11">
        <v>10000</v>
      </c>
      <c r="F596" s="11">
        <v>6000</v>
      </c>
      <c r="G596" s="11">
        <v>9279.99</v>
      </c>
      <c r="H596" s="11">
        <v>2500</v>
      </c>
      <c r="I596" s="11">
        <v>7.2</v>
      </c>
      <c r="J596" s="11">
        <v>6772.79</v>
      </c>
      <c r="K596" s="11">
        <v>9272.79</v>
      </c>
      <c r="L596" s="11">
        <v>6772.79</v>
      </c>
      <c r="M596" s="12">
        <v>727.21</v>
      </c>
    </row>
    <row r="597" spans="1:13" ht="60">
      <c r="A597" s="10" t="s">
        <v>1505</v>
      </c>
      <c r="B597" s="10" t="s">
        <v>1506</v>
      </c>
      <c r="C597" s="10" t="s">
        <v>1507</v>
      </c>
      <c r="D597" s="10" t="s">
        <v>1508</v>
      </c>
      <c r="E597" s="11">
        <v>2000</v>
      </c>
      <c r="F597" s="11">
        <v>2000</v>
      </c>
      <c r="G597" s="11">
        <v>1989.58</v>
      </c>
      <c r="H597" s="11">
        <v>1989.58</v>
      </c>
      <c r="I597" s="11">
        <v>0</v>
      </c>
      <c r="J597" s="11">
        <v>0</v>
      </c>
      <c r="K597" s="11">
        <v>1989.58</v>
      </c>
      <c r="L597" s="11">
        <v>0</v>
      </c>
      <c r="M597" s="12">
        <v>10.42</v>
      </c>
    </row>
    <row r="598" spans="1:13" ht="60">
      <c r="A598" s="10" t="s">
        <v>1509</v>
      </c>
      <c r="B598" s="10" t="s">
        <v>1510</v>
      </c>
      <c r="C598" s="10" t="s">
        <v>1511</v>
      </c>
      <c r="D598" s="10" t="s">
        <v>1512</v>
      </c>
      <c r="E598" s="11">
        <v>2000</v>
      </c>
      <c r="F598" s="11">
        <v>2000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2">
        <v>2000</v>
      </c>
    </row>
    <row r="599" spans="1:13" ht="60">
      <c r="A599" s="10" t="s">
        <v>1513</v>
      </c>
      <c r="B599" s="10" t="s">
        <v>1514</v>
      </c>
      <c r="C599" s="10" t="s">
        <v>1515</v>
      </c>
      <c r="D599" s="10" t="s">
        <v>1516</v>
      </c>
      <c r="E599" s="11">
        <v>2000</v>
      </c>
      <c r="F599" s="11">
        <v>2000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2">
        <v>2000</v>
      </c>
    </row>
    <row r="600" spans="1:13" ht="60">
      <c r="A600" s="10" t="s">
        <v>1517</v>
      </c>
      <c r="B600" s="10" t="s">
        <v>1518</v>
      </c>
      <c r="C600" s="10" t="s">
        <v>1519</v>
      </c>
      <c r="D600" s="10" t="s">
        <v>1520</v>
      </c>
      <c r="E600" s="11">
        <v>4000</v>
      </c>
      <c r="F600" s="11">
        <v>2000</v>
      </c>
      <c r="G600" s="11">
        <v>3980.59</v>
      </c>
      <c r="H600" s="11">
        <v>3743.11</v>
      </c>
      <c r="I600" s="11">
        <v>237.48</v>
      </c>
      <c r="J600" s="11">
        <v>0</v>
      </c>
      <c r="K600" s="11">
        <v>3743.11</v>
      </c>
      <c r="L600" s="11">
        <v>0</v>
      </c>
      <c r="M600" s="12">
        <v>256.89</v>
      </c>
    </row>
    <row r="601" spans="1:13" ht="45">
      <c r="A601" s="10" t="s">
        <v>1521</v>
      </c>
      <c r="B601" s="10" t="s">
        <v>1522</v>
      </c>
      <c r="C601" s="10" t="s">
        <v>1523</v>
      </c>
      <c r="D601" s="10" t="s">
        <v>1524</v>
      </c>
      <c r="E601" s="11">
        <v>2000</v>
      </c>
      <c r="F601" s="11">
        <v>2000</v>
      </c>
      <c r="G601" s="11">
        <v>2000</v>
      </c>
      <c r="H601" s="11">
        <v>2000</v>
      </c>
      <c r="I601" s="11">
        <v>0</v>
      </c>
      <c r="J601" s="11">
        <v>0</v>
      </c>
      <c r="K601" s="11">
        <v>2000</v>
      </c>
      <c r="L601" s="11">
        <v>0</v>
      </c>
      <c r="M601" s="12">
        <v>0</v>
      </c>
    </row>
    <row r="602" spans="1:13" ht="45">
      <c r="A602" s="10" t="s">
        <v>1525</v>
      </c>
      <c r="B602" s="10" t="s">
        <v>1526</v>
      </c>
      <c r="C602" s="10" t="s">
        <v>1527</v>
      </c>
      <c r="D602" s="10" t="s">
        <v>1524</v>
      </c>
      <c r="E602" s="11">
        <v>2000</v>
      </c>
      <c r="F602" s="11">
        <v>2000</v>
      </c>
      <c r="G602" s="11">
        <v>2000</v>
      </c>
      <c r="H602" s="11">
        <v>2000</v>
      </c>
      <c r="I602" s="11">
        <v>0</v>
      </c>
      <c r="J602" s="11">
        <v>0</v>
      </c>
      <c r="K602" s="11">
        <v>2000</v>
      </c>
      <c r="L602" s="11">
        <v>0</v>
      </c>
      <c r="M602" s="12">
        <v>0</v>
      </c>
    </row>
    <row r="603" spans="1:13" ht="45">
      <c r="A603" s="10" t="s">
        <v>1528</v>
      </c>
      <c r="B603" s="10" t="s">
        <v>1529</v>
      </c>
      <c r="C603" s="10" t="s">
        <v>1530</v>
      </c>
      <c r="D603" s="10" t="s">
        <v>1524</v>
      </c>
      <c r="E603" s="11">
        <v>2000</v>
      </c>
      <c r="F603" s="11">
        <v>2000</v>
      </c>
      <c r="G603" s="11">
        <v>2000</v>
      </c>
      <c r="H603" s="11">
        <v>2000</v>
      </c>
      <c r="I603" s="11">
        <v>0</v>
      </c>
      <c r="J603" s="11">
        <v>0</v>
      </c>
      <c r="K603" s="11">
        <v>2000</v>
      </c>
      <c r="L603" s="11">
        <v>0</v>
      </c>
      <c r="M603" s="12">
        <v>0</v>
      </c>
    </row>
    <row r="604" spans="1:13" ht="45">
      <c r="A604" s="10" t="s">
        <v>1531</v>
      </c>
      <c r="B604" s="10" t="s">
        <v>1532</v>
      </c>
      <c r="C604" s="10" t="s">
        <v>1533</v>
      </c>
      <c r="D604" s="10" t="s">
        <v>1534</v>
      </c>
      <c r="E604" s="11">
        <v>4000</v>
      </c>
      <c r="F604" s="11">
        <v>2000</v>
      </c>
      <c r="G604" s="11">
        <v>3995.97</v>
      </c>
      <c r="H604" s="11">
        <v>3027.2</v>
      </c>
      <c r="I604" s="11">
        <v>3.74</v>
      </c>
      <c r="J604" s="11">
        <v>965.03</v>
      </c>
      <c r="K604" s="11">
        <v>3992.23</v>
      </c>
      <c r="L604" s="11">
        <v>965.03</v>
      </c>
      <c r="M604" s="12">
        <v>7.77</v>
      </c>
    </row>
    <row r="605" spans="1:13" ht="45">
      <c r="A605" s="10" t="s">
        <v>1535</v>
      </c>
      <c r="B605" s="10" t="s">
        <v>1536</v>
      </c>
      <c r="C605" s="10" t="s">
        <v>1533</v>
      </c>
      <c r="D605" s="10" t="s">
        <v>1534</v>
      </c>
      <c r="E605" s="11">
        <v>2000</v>
      </c>
      <c r="F605" s="11">
        <v>2000</v>
      </c>
      <c r="G605" s="11">
        <v>2000</v>
      </c>
      <c r="H605" s="11">
        <v>1998</v>
      </c>
      <c r="I605" s="11">
        <v>2</v>
      </c>
      <c r="J605" s="11">
        <v>0</v>
      </c>
      <c r="K605" s="11">
        <v>1998</v>
      </c>
      <c r="L605" s="11">
        <v>0</v>
      </c>
      <c r="M605" s="12">
        <v>2</v>
      </c>
    </row>
    <row r="606" spans="1:13" ht="45">
      <c r="A606" s="10" t="s">
        <v>1537</v>
      </c>
      <c r="B606" s="10" t="s">
        <v>1538</v>
      </c>
      <c r="C606" s="10" t="s">
        <v>1533</v>
      </c>
      <c r="D606" s="10" t="s">
        <v>1534</v>
      </c>
      <c r="E606" s="11">
        <v>2000</v>
      </c>
      <c r="F606" s="11">
        <v>2000</v>
      </c>
      <c r="G606" s="11">
        <v>1860</v>
      </c>
      <c r="H606" s="11">
        <v>1860</v>
      </c>
      <c r="I606" s="11">
        <v>0</v>
      </c>
      <c r="J606" s="11">
        <v>0</v>
      </c>
      <c r="K606" s="11">
        <v>1860</v>
      </c>
      <c r="L606" s="11">
        <v>0</v>
      </c>
      <c r="M606" s="12">
        <v>140</v>
      </c>
    </row>
    <row r="607" spans="1:13" ht="45">
      <c r="A607" s="10" t="s">
        <v>1539</v>
      </c>
      <c r="B607" s="10" t="s">
        <v>1540</v>
      </c>
      <c r="C607" s="10" t="s">
        <v>1533</v>
      </c>
      <c r="D607" s="10" t="s">
        <v>1534</v>
      </c>
      <c r="E607" s="11">
        <v>2000</v>
      </c>
      <c r="F607" s="11">
        <v>2000</v>
      </c>
      <c r="G607" s="11">
        <v>1860</v>
      </c>
      <c r="H607" s="11">
        <v>1860</v>
      </c>
      <c r="I607" s="11">
        <v>0</v>
      </c>
      <c r="J607" s="11">
        <v>0</v>
      </c>
      <c r="K607" s="11">
        <v>1860</v>
      </c>
      <c r="L607" s="11">
        <v>0</v>
      </c>
      <c r="M607" s="12">
        <v>140</v>
      </c>
    </row>
    <row r="608" spans="1:13" ht="45">
      <c r="A608" s="10" t="s">
        <v>1541</v>
      </c>
      <c r="B608" s="10" t="s">
        <v>1542</v>
      </c>
      <c r="C608" s="10" t="s">
        <v>1533</v>
      </c>
      <c r="D608" s="10" t="s">
        <v>1534</v>
      </c>
      <c r="E608" s="11">
        <v>4000</v>
      </c>
      <c r="F608" s="11">
        <v>2000</v>
      </c>
      <c r="G608" s="11">
        <v>3720</v>
      </c>
      <c r="H608" s="11">
        <v>3075.2</v>
      </c>
      <c r="I608" s="11">
        <v>644.8</v>
      </c>
      <c r="J608" s="11">
        <v>0</v>
      </c>
      <c r="K608" s="11">
        <v>3075.2</v>
      </c>
      <c r="L608" s="11">
        <v>0</v>
      </c>
      <c r="M608" s="12">
        <v>924.8</v>
      </c>
    </row>
    <row r="609" spans="1:13" ht="45">
      <c r="A609" s="10" t="s">
        <v>1543</v>
      </c>
      <c r="B609" s="10" t="s">
        <v>1544</v>
      </c>
      <c r="C609" s="10" t="s">
        <v>1533</v>
      </c>
      <c r="D609" s="10" t="s">
        <v>1534</v>
      </c>
      <c r="E609" s="11">
        <v>4000</v>
      </c>
      <c r="F609" s="11">
        <v>2000</v>
      </c>
      <c r="G609" s="11">
        <v>3860</v>
      </c>
      <c r="H609" s="11">
        <v>1860</v>
      </c>
      <c r="I609" s="11">
        <v>0</v>
      </c>
      <c r="J609" s="11">
        <v>2000</v>
      </c>
      <c r="K609" s="11">
        <v>3860</v>
      </c>
      <c r="L609" s="11">
        <v>2000</v>
      </c>
      <c r="M609" s="12">
        <v>140</v>
      </c>
    </row>
    <row r="610" spans="1:13" ht="45">
      <c r="A610" s="10" t="s">
        <v>1545</v>
      </c>
      <c r="B610" s="10" t="s">
        <v>1546</v>
      </c>
      <c r="C610" s="10" t="s">
        <v>1533</v>
      </c>
      <c r="D610" s="10" t="s">
        <v>1534</v>
      </c>
      <c r="E610" s="11">
        <v>2000</v>
      </c>
      <c r="F610" s="11">
        <v>2000</v>
      </c>
      <c r="G610" s="11">
        <v>2000</v>
      </c>
      <c r="H610" s="11">
        <v>1998</v>
      </c>
      <c r="I610" s="11">
        <v>2</v>
      </c>
      <c r="J610" s="11">
        <v>0</v>
      </c>
      <c r="K610" s="11">
        <v>1998</v>
      </c>
      <c r="L610" s="11">
        <v>0</v>
      </c>
      <c r="M610" s="12">
        <v>2</v>
      </c>
    </row>
    <row r="611" spans="1:13" ht="60.75" thickBot="1">
      <c r="A611" s="10" t="s">
        <v>1547</v>
      </c>
      <c r="B611" s="10" t="s">
        <v>1548</v>
      </c>
      <c r="C611" s="10" t="s">
        <v>1549</v>
      </c>
      <c r="D611" s="10" t="s">
        <v>1550</v>
      </c>
      <c r="E611" s="11">
        <v>74400</v>
      </c>
      <c r="F611" s="11">
        <v>0</v>
      </c>
      <c r="G611" s="11">
        <v>74400</v>
      </c>
      <c r="H611" s="11">
        <v>72400</v>
      </c>
      <c r="I611" s="11">
        <v>2000</v>
      </c>
      <c r="J611" s="11">
        <v>0</v>
      </c>
      <c r="K611" s="11">
        <v>72400</v>
      </c>
      <c r="L611" s="11">
        <v>0</v>
      </c>
      <c r="M611" s="12">
        <v>2000</v>
      </c>
    </row>
    <row r="612" spans="1:13" ht="15.75" thickBot="1">
      <c r="A612" s="13"/>
      <c r="B612" s="14" t="s">
        <v>819</v>
      </c>
      <c r="C612" s="15"/>
      <c r="D612" s="15"/>
      <c r="E612" s="16">
        <f>SUM($E$513:$E$611)</f>
        <v>881505.24</v>
      </c>
      <c r="F612" s="16">
        <f>SUM($F$513:$F$611)</f>
        <v>491005.24000000005</v>
      </c>
      <c r="G612" s="16">
        <f>SUM($G$513:$G$611)</f>
        <v>779665.5599999999</v>
      </c>
      <c r="H612" s="16">
        <f>SUM($H$513:$H$611)</f>
        <v>335723.20999999996</v>
      </c>
      <c r="I612" s="16">
        <f>SUM($I$513:$I$611)</f>
        <v>138780.42</v>
      </c>
      <c r="J612" s="16">
        <f>SUM($J$513:$J$611)</f>
        <v>305161.93</v>
      </c>
      <c r="K612" s="16">
        <f>SUM($K$513:$K$611)</f>
        <v>640885.1399999997</v>
      </c>
      <c r="L612" s="16">
        <f>SUM($L$513:$L$611)</f>
        <v>305161.93</v>
      </c>
      <c r="M612" s="16">
        <f>SUM($M$513:$M$611)</f>
        <v>240620.1</v>
      </c>
    </row>
    <row r="613" spans="1:13" ht="15.75" thickBot="1">
      <c r="A613" s="6" t="s">
        <v>1551</v>
      </c>
      <c r="B613" s="7" t="s">
        <v>1552</v>
      </c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30">
      <c r="A614" s="5" t="s">
        <v>1553</v>
      </c>
      <c r="B614" s="5" t="s">
        <v>1554</v>
      </c>
      <c r="C614" s="5" t="s">
        <v>1555</v>
      </c>
      <c r="D614" s="5" t="s">
        <v>1556</v>
      </c>
      <c r="E614" s="8">
        <v>85000</v>
      </c>
      <c r="F614" s="8">
        <v>85000</v>
      </c>
      <c r="G614" s="8">
        <v>84946.62</v>
      </c>
      <c r="H614" s="8">
        <v>0</v>
      </c>
      <c r="I614" s="8">
        <v>84946.62</v>
      </c>
      <c r="J614" s="8">
        <v>0</v>
      </c>
      <c r="K614" s="8">
        <v>0</v>
      </c>
      <c r="L614" s="8">
        <v>0</v>
      </c>
      <c r="M614" s="9">
        <v>85000</v>
      </c>
    </row>
    <row r="615" spans="1:13" ht="30">
      <c r="A615" s="10" t="s">
        <v>1557</v>
      </c>
      <c r="B615" s="10" t="s">
        <v>1558</v>
      </c>
      <c r="C615" s="10" t="s">
        <v>1555</v>
      </c>
      <c r="D615" s="10" t="s">
        <v>1556</v>
      </c>
      <c r="E615" s="11">
        <v>23000</v>
      </c>
      <c r="F615" s="11">
        <v>30000</v>
      </c>
      <c r="G615" s="11">
        <v>22385.3</v>
      </c>
      <c r="H615" s="11">
        <v>0</v>
      </c>
      <c r="I615" s="11">
        <v>22385.3</v>
      </c>
      <c r="J615" s="11">
        <v>0</v>
      </c>
      <c r="K615" s="11">
        <v>0</v>
      </c>
      <c r="L615" s="11">
        <v>0</v>
      </c>
      <c r="M615" s="12">
        <v>23000</v>
      </c>
    </row>
    <row r="616" spans="1:13" ht="30">
      <c r="A616" s="10" t="s">
        <v>1559</v>
      </c>
      <c r="B616" s="10" t="s">
        <v>1560</v>
      </c>
      <c r="C616" s="10" t="s">
        <v>1555</v>
      </c>
      <c r="D616" s="10" t="s">
        <v>1556</v>
      </c>
      <c r="E616" s="11">
        <v>77500</v>
      </c>
      <c r="F616" s="11">
        <v>73000</v>
      </c>
      <c r="G616" s="11">
        <v>77389.63</v>
      </c>
      <c r="H616" s="11">
        <v>0</v>
      </c>
      <c r="I616" s="11">
        <v>77389.63</v>
      </c>
      <c r="J616" s="11">
        <v>0</v>
      </c>
      <c r="K616" s="11">
        <v>0</v>
      </c>
      <c r="L616" s="11">
        <v>0</v>
      </c>
      <c r="M616" s="12">
        <v>77500</v>
      </c>
    </row>
    <row r="617" spans="1:13" ht="30">
      <c r="A617" s="10" t="s">
        <v>1561</v>
      </c>
      <c r="B617" s="10" t="s">
        <v>1562</v>
      </c>
      <c r="C617" s="10" t="s">
        <v>1555</v>
      </c>
      <c r="D617" s="10" t="s">
        <v>1556</v>
      </c>
      <c r="E617" s="11">
        <v>104100</v>
      </c>
      <c r="F617" s="11">
        <v>72000</v>
      </c>
      <c r="G617" s="11">
        <v>104064.44</v>
      </c>
      <c r="H617" s="11">
        <v>5604.64</v>
      </c>
      <c r="I617" s="11">
        <v>93694.12</v>
      </c>
      <c r="J617" s="11">
        <v>4765.68</v>
      </c>
      <c r="K617" s="11">
        <v>10370.32</v>
      </c>
      <c r="L617" s="11">
        <v>4765.68</v>
      </c>
      <c r="M617" s="12">
        <v>93729.68</v>
      </c>
    </row>
    <row r="618" spans="1:13" ht="45">
      <c r="A618" s="10" t="s">
        <v>1563</v>
      </c>
      <c r="B618" s="10" t="s">
        <v>1564</v>
      </c>
      <c r="C618" s="10" t="s">
        <v>1555</v>
      </c>
      <c r="D618" s="10" t="s">
        <v>1556</v>
      </c>
      <c r="E618" s="11">
        <v>52000</v>
      </c>
      <c r="F618" s="11">
        <v>52000</v>
      </c>
      <c r="G618" s="11">
        <v>51942.71</v>
      </c>
      <c r="H618" s="11">
        <v>0</v>
      </c>
      <c r="I618" s="11">
        <v>51942.71</v>
      </c>
      <c r="J618" s="11">
        <v>0</v>
      </c>
      <c r="K618" s="11">
        <v>0</v>
      </c>
      <c r="L618" s="11">
        <v>0</v>
      </c>
      <c r="M618" s="12">
        <v>52000</v>
      </c>
    </row>
    <row r="619" spans="1:13" ht="30">
      <c r="A619" s="10" t="s">
        <v>1565</v>
      </c>
      <c r="B619" s="10" t="s">
        <v>1566</v>
      </c>
      <c r="C619" s="10" t="s">
        <v>1555</v>
      </c>
      <c r="D619" s="10" t="s">
        <v>1556</v>
      </c>
      <c r="E619" s="11">
        <v>60000</v>
      </c>
      <c r="F619" s="11">
        <v>60000</v>
      </c>
      <c r="G619" s="11">
        <v>59943.8</v>
      </c>
      <c r="H619" s="11">
        <v>0</v>
      </c>
      <c r="I619" s="11">
        <v>59943.8</v>
      </c>
      <c r="J619" s="11">
        <v>0</v>
      </c>
      <c r="K619" s="11">
        <v>0</v>
      </c>
      <c r="L619" s="11">
        <v>0</v>
      </c>
      <c r="M619" s="12">
        <v>60000</v>
      </c>
    </row>
    <row r="620" spans="1:13" ht="60">
      <c r="A620" s="10" t="s">
        <v>1567</v>
      </c>
      <c r="B620" s="10" t="s">
        <v>1568</v>
      </c>
      <c r="C620" s="10" t="s">
        <v>1569</v>
      </c>
      <c r="D620" s="10" t="s">
        <v>1570</v>
      </c>
      <c r="E620" s="11">
        <v>120677.76</v>
      </c>
      <c r="F620" s="11">
        <v>120677.76</v>
      </c>
      <c r="G620" s="11">
        <v>138452.53</v>
      </c>
      <c r="H620" s="11">
        <v>51157.86</v>
      </c>
      <c r="I620" s="11">
        <v>30389.72</v>
      </c>
      <c r="J620" s="11">
        <v>56904.95</v>
      </c>
      <c r="K620" s="11">
        <v>108062.81</v>
      </c>
      <c r="L620" s="11">
        <v>56904.95</v>
      </c>
      <c r="M620" s="12">
        <v>12614.95</v>
      </c>
    </row>
    <row r="621" spans="1:13" ht="30">
      <c r="A621" s="10" t="s">
        <v>1571</v>
      </c>
      <c r="B621" s="10" t="s">
        <v>1572</v>
      </c>
      <c r="C621" s="10" t="s">
        <v>1555</v>
      </c>
      <c r="D621" s="10" t="s">
        <v>1556</v>
      </c>
      <c r="E621" s="11">
        <v>44500</v>
      </c>
      <c r="F621" s="11">
        <v>20000</v>
      </c>
      <c r="G621" s="11">
        <v>43842.82</v>
      </c>
      <c r="H621" s="11">
        <v>0</v>
      </c>
      <c r="I621" s="11">
        <v>43842.82</v>
      </c>
      <c r="J621" s="11">
        <v>0</v>
      </c>
      <c r="K621" s="11">
        <v>0</v>
      </c>
      <c r="L621" s="11">
        <v>0</v>
      </c>
      <c r="M621" s="12">
        <v>44500</v>
      </c>
    </row>
    <row r="622" spans="1:13" ht="60">
      <c r="A622" s="10" t="s">
        <v>1573</v>
      </c>
      <c r="B622" s="10" t="s">
        <v>1574</v>
      </c>
      <c r="C622" s="10" t="s">
        <v>1569</v>
      </c>
      <c r="D622" s="10" t="s">
        <v>1570</v>
      </c>
      <c r="E622" s="11">
        <v>47516.17</v>
      </c>
      <c r="F622" s="11">
        <v>0</v>
      </c>
      <c r="G622" s="11">
        <v>29741.4</v>
      </c>
      <c r="H622" s="11">
        <v>17504.95</v>
      </c>
      <c r="I622" s="11">
        <v>12236.45</v>
      </c>
      <c r="J622" s="11">
        <v>0</v>
      </c>
      <c r="K622" s="11">
        <v>17504.95</v>
      </c>
      <c r="L622" s="11">
        <v>0</v>
      </c>
      <c r="M622" s="12">
        <v>30011.22</v>
      </c>
    </row>
    <row r="623" spans="1:13" ht="45">
      <c r="A623" s="10" t="s">
        <v>1575</v>
      </c>
      <c r="B623" s="10" t="s">
        <v>1576</v>
      </c>
      <c r="C623" s="10" t="s">
        <v>1555</v>
      </c>
      <c r="D623" s="10" t="s">
        <v>1556</v>
      </c>
      <c r="E623" s="11">
        <v>55637.19</v>
      </c>
      <c r="F623" s="11">
        <v>40000</v>
      </c>
      <c r="G623" s="11">
        <v>55548</v>
      </c>
      <c r="H623" s="11">
        <v>11414.07</v>
      </c>
      <c r="I623" s="11">
        <v>31525.92</v>
      </c>
      <c r="J623" s="11">
        <v>12608.01</v>
      </c>
      <c r="K623" s="11">
        <v>24022.08</v>
      </c>
      <c r="L623" s="11">
        <v>12608.01</v>
      </c>
      <c r="M623" s="12">
        <v>31615.11</v>
      </c>
    </row>
    <row r="624" spans="1:13" ht="30">
      <c r="A624" s="10" t="s">
        <v>1577</v>
      </c>
      <c r="B624" s="10" t="s">
        <v>1554</v>
      </c>
      <c r="C624" s="10" t="s">
        <v>1578</v>
      </c>
      <c r="D624" s="10" t="s">
        <v>1579</v>
      </c>
      <c r="E624" s="11">
        <v>0</v>
      </c>
      <c r="F624" s="11">
        <v>10000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2">
        <v>0</v>
      </c>
    </row>
    <row r="625" spans="1:13" ht="30">
      <c r="A625" s="10" t="s">
        <v>1580</v>
      </c>
      <c r="B625" s="10" t="s">
        <v>1558</v>
      </c>
      <c r="C625" s="10" t="s">
        <v>1578</v>
      </c>
      <c r="D625" s="10" t="s">
        <v>1579</v>
      </c>
      <c r="E625" s="11">
        <v>0</v>
      </c>
      <c r="F625" s="11">
        <v>7000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2">
        <v>0</v>
      </c>
    </row>
    <row r="626" spans="1:13" ht="30">
      <c r="A626" s="10" t="s">
        <v>1581</v>
      </c>
      <c r="B626" s="10" t="s">
        <v>1560</v>
      </c>
      <c r="C626" s="10" t="s">
        <v>1578</v>
      </c>
      <c r="D626" s="10" t="s">
        <v>1579</v>
      </c>
      <c r="E626" s="11">
        <v>0</v>
      </c>
      <c r="F626" s="11">
        <v>7000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2">
        <v>0</v>
      </c>
    </row>
    <row r="627" spans="1:13" ht="30">
      <c r="A627" s="10" t="s">
        <v>1582</v>
      </c>
      <c r="B627" s="10" t="s">
        <v>1583</v>
      </c>
      <c r="C627" s="10" t="s">
        <v>1578</v>
      </c>
      <c r="D627" s="10" t="s">
        <v>1579</v>
      </c>
      <c r="E627" s="11">
        <v>0</v>
      </c>
      <c r="F627" s="11">
        <v>3000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2">
        <v>0</v>
      </c>
    </row>
    <row r="628" spans="1:13" ht="30">
      <c r="A628" s="10" t="s">
        <v>1584</v>
      </c>
      <c r="B628" s="10" t="s">
        <v>1566</v>
      </c>
      <c r="C628" s="10" t="s">
        <v>1578</v>
      </c>
      <c r="D628" s="10" t="s">
        <v>1579</v>
      </c>
      <c r="E628" s="11">
        <v>0</v>
      </c>
      <c r="F628" s="11">
        <v>2000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2">
        <v>0</v>
      </c>
    </row>
    <row r="629" spans="1:13" ht="30">
      <c r="A629" s="10" t="s">
        <v>1585</v>
      </c>
      <c r="B629" s="10" t="s">
        <v>1586</v>
      </c>
      <c r="C629" s="10" t="s">
        <v>1578</v>
      </c>
      <c r="D629" s="10" t="s">
        <v>1579</v>
      </c>
      <c r="E629" s="11">
        <v>1000</v>
      </c>
      <c r="F629" s="11">
        <v>2000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2">
        <v>1000</v>
      </c>
    </row>
    <row r="630" spans="1:13" ht="30.75" thickBot="1">
      <c r="A630" s="10" t="s">
        <v>1587</v>
      </c>
      <c r="B630" s="10" t="s">
        <v>1588</v>
      </c>
      <c r="C630" s="10" t="s">
        <v>1578</v>
      </c>
      <c r="D630" s="10" t="s">
        <v>1579</v>
      </c>
      <c r="E630" s="11">
        <v>0</v>
      </c>
      <c r="F630" s="11">
        <v>450000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2">
        <v>0</v>
      </c>
    </row>
    <row r="631" spans="1:13" ht="15.75" thickBot="1">
      <c r="A631" s="13"/>
      <c r="B631" s="14" t="s">
        <v>1589</v>
      </c>
      <c r="C631" s="15"/>
      <c r="D631" s="15"/>
      <c r="E631" s="16">
        <f>SUM($E$614:$E$630)</f>
        <v>670931.1200000001</v>
      </c>
      <c r="F631" s="16">
        <f>SUM($F$614:$F$630)</f>
        <v>1033677.76</v>
      </c>
      <c r="G631" s="16">
        <f>SUM($G$614:$G$630)</f>
        <v>668257.25</v>
      </c>
      <c r="H631" s="16">
        <f>SUM($H$614:$H$630)</f>
        <v>85681.51999999999</v>
      </c>
      <c r="I631" s="16">
        <f>SUM($I$614:$I$630)</f>
        <v>508297.09</v>
      </c>
      <c r="J631" s="16">
        <f>SUM($J$614:$J$630)</f>
        <v>74278.64</v>
      </c>
      <c r="K631" s="16">
        <f>SUM($K$614:$K$630)</f>
        <v>159960.16000000003</v>
      </c>
      <c r="L631" s="16">
        <f>SUM($L$614:$L$630)</f>
        <v>74278.64</v>
      </c>
      <c r="M631" s="16">
        <f>SUM($M$614:$M$630)</f>
        <v>510970.95999999996</v>
      </c>
    </row>
    <row r="632" spans="2:13" ht="15.75" thickBot="1">
      <c r="B632" s="14" t="s">
        <v>391</v>
      </c>
      <c r="C632" s="15"/>
      <c r="D632" s="15"/>
      <c r="E632" s="16">
        <f>(E501+E508+E511+E612+E631)</f>
        <v>1582936.36</v>
      </c>
      <c r="F632" s="16">
        <f>(F501+F508+F511+F612+F631)</f>
        <v>1549683</v>
      </c>
      <c r="G632" s="16">
        <f>(G501+G508+G511+G612+G631)</f>
        <v>1488148.97</v>
      </c>
      <c r="H632" s="16">
        <f>(H501+H508+H511+H612+H631)</f>
        <v>428829.25</v>
      </c>
      <c r="I632" s="16">
        <f>(I501+I508+I511+I612+I631)</f>
        <v>673212.9400000001</v>
      </c>
      <c r="J632" s="16">
        <f>(J501+J508+J511+J612+J631)</f>
        <v>386106.78</v>
      </c>
      <c r="K632" s="16">
        <f>(K501+K508+K511+K612+K631)</f>
        <v>814936.0299999997</v>
      </c>
      <c r="L632" s="16">
        <f>(L501+L508+L511+L612+L631)</f>
        <v>386106.78</v>
      </c>
      <c r="M632" s="16">
        <f>(M501+M508+M511+M612+M631)</f>
        <v>768000.33</v>
      </c>
    </row>
    <row r="633" spans="1:13" ht="15.75" thickBot="1">
      <c r="A633" s="4" t="s">
        <v>820</v>
      </c>
      <c r="B633" s="1" t="s">
        <v>821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5.75" thickBot="1">
      <c r="A634" s="6" t="s">
        <v>822</v>
      </c>
      <c r="B634" s="7" t="s">
        <v>823</v>
      </c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30">
      <c r="A635" s="5" t="s">
        <v>1590</v>
      </c>
      <c r="B635" s="5" t="s">
        <v>1591</v>
      </c>
      <c r="C635" s="5" t="s">
        <v>1592</v>
      </c>
      <c r="D635" s="5" t="s">
        <v>827</v>
      </c>
      <c r="E635" s="8">
        <v>3000</v>
      </c>
      <c r="F635" s="8">
        <v>3000</v>
      </c>
      <c r="G635" s="8">
        <v>2163.15</v>
      </c>
      <c r="H635" s="8">
        <v>1677.08</v>
      </c>
      <c r="I635" s="8">
        <v>486.07</v>
      </c>
      <c r="J635" s="8">
        <v>0</v>
      </c>
      <c r="K635" s="8">
        <v>1677.08</v>
      </c>
      <c r="L635" s="8">
        <v>0</v>
      </c>
      <c r="M635" s="9">
        <v>1322.92</v>
      </c>
    </row>
    <row r="636" spans="1:13" ht="45">
      <c r="A636" s="10" t="s">
        <v>1593</v>
      </c>
      <c r="B636" s="10" t="s">
        <v>1594</v>
      </c>
      <c r="C636" s="10" t="s">
        <v>1595</v>
      </c>
      <c r="D636" s="10" t="s">
        <v>1596</v>
      </c>
      <c r="E636" s="11">
        <v>3000</v>
      </c>
      <c r="F636" s="11">
        <v>3000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2">
        <v>3000</v>
      </c>
    </row>
    <row r="637" spans="1:13" ht="15">
      <c r="A637" s="10" t="s">
        <v>1597</v>
      </c>
      <c r="B637" s="10" t="s">
        <v>1598</v>
      </c>
      <c r="C637" s="10" t="s">
        <v>1599</v>
      </c>
      <c r="D637" s="10" t="s">
        <v>1598</v>
      </c>
      <c r="E637" s="11">
        <v>4062</v>
      </c>
      <c r="F637" s="11">
        <v>1500</v>
      </c>
      <c r="G637" s="11">
        <v>2342</v>
      </c>
      <c r="H637" s="11">
        <v>1273</v>
      </c>
      <c r="I637" s="11">
        <v>1007</v>
      </c>
      <c r="J637" s="11">
        <v>62</v>
      </c>
      <c r="K637" s="11">
        <v>1335</v>
      </c>
      <c r="L637" s="11">
        <v>62</v>
      </c>
      <c r="M637" s="12">
        <v>2727</v>
      </c>
    </row>
    <row r="638" spans="1:13" ht="45.75" thickBot="1">
      <c r="A638" s="10" t="s">
        <v>1600</v>
      </c>
      <c r="B638" s="10" t="s">
        <v>1601</v>
      </c>
      <c r="C638" s="10" t="s">
        <v>1602</v>
      </c>
      <c r="D638" s="10" t="s">
        <v>1603</v>
      </c>
      <c r="E638" s="11">
        <v>5448</v>
      </c>
      <c r="F638" s="11">
        <v>30000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2">
        <v>5448</v>
      </c>
    </row>
    <row r="639" spans="1:13" ht="15.75" thickBot="1">
      <c r="A639" s="13"/>
      <c r="B639" s="14" t="s">
        <v>854</v>
      </c>
      <c r="C639" s="15"/>
      <c r="D639" s="15"/>
      <c r="E639" s="16">
        <f>SUM($E$635:$E$638)</f>
        <v>15510</v>
      </c>
      <c r="F639" s="16">
        <f>SUM($F$635:$F$638)</f>
        <v>37500</v>
      </c>
      <c r="G639" s="16">
        <f>SUM($G$635:$G$638)</f>
        <v>4505.15</v>
      </c>
      <c r="H639" s="16">
        <f>SUM($H$635:$H$638)</f>
        <v>2950.08</v>
      </c>
      <c r="I639" s="16">
        <f>SUM($I$635:$I$638)</f>
        <v>1493.07</v>
      </c>
      <c r="J639" s="16">
        <f>SUM($J$635:$J$638)</f>
        <v>62</v>
      </c>
      <c r="K639" s="16">
        <f>SUM($K$635:$K$638)</f>
        <v>3012.08</v>
      </c>
      <c r="L639" s="16">
        <f>SUM($L$635:$L$638)</f>
        <v>62</v>
      </c>
      <c r="M639" s="16">
        <f>SUM($M$635:$M$638)</f>
        <v>12497.92</v>
      </c>
    </row>
    <row r="640" spans="1:13" ht="15.75" thickBot="1">
      <c r="A640" s="6" t="s">
        <v>1604</v>
      </c>
      <c r="B640" s="7" t="s">
        <v>1605</v>
      </c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45">
      <c r="A641" s="5" t="s">
        <v>1606</v>
      </c>
      <c r="B641" s="5" t="s">
        <v>1607</v>
      </c>
      <c r="C641" s="5" t="s">
        <v>1608</v>
      </c>
      <c r="D641" s="5" t="s">
        <v>1609</v>
      </c>
      <c r="E641" s="8">
        <v>10000</v>
      </c>
      <c r="F641" s="8">
        <v>10000</v>
      </c>
      <c r="G641" s="8">
        <v>9997.01</v>
      </c>
      <c r="H641" s="8">
        <v>931.49</v>
      </c>
      <c r="I641" s="8">
        <v>0</v>
      </c>
      <c r="J641" s="8">
        <v>9065.52</v>
      </c>
      <c r="K641" s="8">
        <v>9997.01</v>
      </c>
      <c r="L641" s="8">
        <v>9065.52</v>
      </c>
      <c r="M641" s="9">
        <v>2.99</v>
      </c>
    </row>
    <row r="642" spans="1:13" ht="30">
      <c r="A642" s="10" t="s">
        <v>1610</v>
      </c>
      <c r="B642" s="10" t="s">
        <v>1607</v>
      </c>
      <c r="C642" s="10" t="s">
        <v>1611</v>
      </c>
      <c r="D642" s="10" t="s">
        <v>1612</v>
      </c>
      <c r="E642" s="11">
        <v>6000</v>
      </c>
      <c r="F642" s="11">
        <v>8000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2">
        <v>6000</v>
      </c>
    </row>
    <row r="643" spans="1:13" ht="45">
      <c r="A643" s="10" t="s">
        <v>1613</v>
      </c>
      <c r="B643" s="10" t="s">
        <v>1614</v>
      </c>
      <c r="C643" s="10" t="s">
        <v>1615</v>
      </c>
      <c r="D643" s="10" t="s">
        <v>1616</v>
      </c>
      <c r="E643" s="11">
        <v>40000</v>
      </c>
      <c r="F643" s="11">
        <v>40000</v>
      </c>
      <c r="G643" s="11">
        <v>39872.63</v>
      </c>
      <c r="H643" s="11">
        <v>18437.37</v>
      </c>
      <c r="I643" s="11">
        <v>21435.26</v>
      </c>
      <c r="J643" s="11">
        <v>0</v>
      </c>
      <c r="K643" s="11">
        <v>18437.37</v>
      </c>
      <c r="L643" s="11">
        <v>0</v>
      </c>
      <c r="M643" s="12">
        <v>21562.63</v>
      </c>
    </row>
    <row r="644" spans="1:13" ht="45">
      <c r="A644" s="10" t="s">
        <v>1617</v>
      </c>
      <c r="B644" s="10" t="s">
        <v>1618</v>
      </c>
      <c r="C644" s="10" t="s">
        <v>1608</v>
      </c>
      <c r="D644" s="10" t="s">
        <v>1609</v>
      </c>
      <c r="E644" s="11">
        <v>15000</v>
      </c>
      <c r="F644" s="11">
        <v>15000</v>
      </c>
      <c r="G644" s="11">
        <v>14961.32</v>
      </c>
      <c r="H644" s="11">
        <v>10340.86</v>
      </c>
      <c r="I644" s="11">
        <v>3903.62</v>
      </c>
      <c r="J644" s="11">
        <v>716.84</v>
      </c>
      <c r="K644" s="11">
        <v>11057.7</v>
      </c>
      <c r="L644" s="11">
        <v>716.84</v>
      </c>
      <c r="M644" s="12">
        <v>3942.3</v>
      </c>
    </row>
    <row r="645" spans="1:13" ht="45.75" thickBot="1">
      <c r="A645" s="10" t="s">
        <v>1619</v>
      </c>
      <c r="B645" s="10" t="s">
        <v>1620</v>
      </c>
      <c r="C645" s="10" t="s">
        <v>1608</v>
      </c>
      <c r="D645" s="10" t="s">
        <v>1609</v>
      </c>
      <c r="E645" s="11">
        <v>9000</v>
      </c>
      <c r="F645" s="11">
        <v>9000</v>
      </c>
      <c r="G645" s="11">
        <v>5140</v>
      </c>
      <c r="H645" s="11">
        <v>0</v>
      </c>
      <c r="I645" s="11">
        <v>395.76</v>
      </c>
      <c r="J645" s="11">
        <v>4744.24</v>
      </c>
      <c r="K645" s="11">
        <v>4744.24</v>
      </c>
      <c r="L645" s="11">
        <v>4744.24</v>
      </c>
      <c r="M645" s="12">
        <v>4255.76</v>
      </c>
    </row>
    <row r="646" spans="1:13" ht="15.75" thickBot="1">
      <c r="A646" s="13"/>
      <c r="B646" s="14" t="s">
        <v>1621</v>
      </c>
      <c r="C646" s="15"/>
      <c r="D646" s="15"/>
      <c r="E646" s="16">
        <f>SUM($E$641:$E$645)</f>
        <v>80000</v>
      </c>
      <c r="F646" s="16">
        <f>SUM($F$641:$F$645)</f>
        <v>82000</v>
      </c>
      <c r="G646" s="16">
        <f>SUM($G$641:$G$645)</f>
        <v>69970.95999999999</v>
      </c>
      <c r="H646" s="16">
        <f>SUM($H$641:$H$645)</f>
        <v>29709.72</v>
      </c>
      <c r="I646" s="16">
        <f>SUM($I$641:$I$645)</f>
        <v>25734.639999999996</v>
      </c>
      <c r="J646" s="16">
        <f>SUM($J$641:$J$645)</f>
        <v>14526.6</v>
      </c>
      <c r="K646" s="16">
        <f>SUM($K$641:$K$645)</f>
        <v>44236.32</v>
      </c>
      <c r="L646" s="16">
        <f>SUM($L$641:$L$645)</f>
        <v>14526.6</v>
      </c>
      <c r="M646" s="16">
        <f>SUM($M$641:$M$645)</f>
        <v>35763.68</v>
      </c>
    </row>
    <row r="647" spans="1:13" ht="15.75" thickBot="1">
      <c r="A647" s="6" t="s">
        <v>855</v>
      </c>
      <c r="B647" s="7" t="s">
        <v>856</v>
      </c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30">
      <c r="A648" s="5" t="s">
        <v>1622</v>
      </c>
      <c r="B648" s="5" t="s">
        <v>862</v>
      </c>
      <c r="C648" s="5" t="s">
        <v>1623</v>
      </c>
      <c r="D648" s="5" t="s">
        <v>1624</v>
      </c>
      <c r="E648" s="8">
        <v>1</v>
      </c>
      <c r="F648" s="8">
        <v>1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9">
        <v>1</v>
      </c>
    </row>
    <row r="649" spans="1:13" ht="30">
      <c r="A649" s="10" t="s">
        <v>1625</v>
      </c>
      <c r="B649" s="10" t="s">
        <v>1626</v>
      </c>
      <c r="C649" s="10" t="s">
        <v>1627</v>
      </c>
      <c r="D649" s="10" t="s">
        <v>1628</v>
      </c>
      <c r="E649" s="11">
        <v>17000</v>
      </c>
      <c r="F649" s="11">
        <v>17000</v>
      </c>
      <c r="G649" s="11">
        <v>3402.25</v>
      </c>
      <c r="H649" s="11">
        <v>0</v>
      </c>
      <c r="I649" s="11">
        <v>156.8</v>
      </c>
      <c r="J649" s="11">
        <v>3245.45</v>
      </c>
      <c r="K649" s="11">
        <v>3245.45</v>
      </c>
      <c r="L649" s="11">
        <v>3245.45</v>
      </c>
      <c r="M649" s="12">
        <v>13754.55</v>
      </c>
    </row>
    <row r="650" spans="1:13" ht="30">
      <c r="A650" s="10" t="s">
        <v>1629</v>
      </c>
      <c r="B650" s="10" t="s">
        <v>1630</v>
      </c>
      <c r="C650" s="10" t="s">
        <v>1631</v>
      </c>
      <c r="D650" s="10" t="s">
        <v>1632</v>
      </c>
      <c r="E650" s="11">
        <v>1000</v>
      </c>
      <c r="F650" s="11">
        <v>3000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2">
        <v>1000</v>
      </c>
    </row>
    <row r="651" spans="1:13" ht="30">
      <c r="A651" s="10" t="s">
        <v>1633</v>
      </c>
      <c r="B651" s="10" t="s">
        <v>1634</v>
      </c>
      <c r="C651" s="10" t="s">
        <v>1631</v>
      </c>
      <c r="D651" s="10" t="s">
        <v>1632</v>
      </c>
      <c r="E651" s="11">
        <v>0</v>
      </c>
      <c r="F651" s="11">
        <v>25000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2">
        <v>0</v>
      </c>
    </row>
    <row r="652" spans="1:13" ht="45">
      <c r="A652" s="10" t="s">
        <v>1635</v>
      </c>
      <c r="B652" s="10" t="s">
        <v>864</v>
      </c>
      <c r="C652" s="10" t="s">
        <v>1636</v>
      </c>
      <c r="D652" s="10" t="s">
        <v>1637</v>
      </c>
      <c r="E652" s="11">
        <v>3000</v>
      </c>
      <c r="F652" s="11">
        <v>3000</v>
      </c>
      <c r="G652" s="11">
        <v>3000</v>
      </c>
      <c r="H652" s="11">
        <v>2999.93</v>
      </c>
      <c r="I652" s="11">
        <v>0.07</v>
      </c>
      <c r="J652" s="11">
        <v>0</v>
      </c>
      <c r="K652" s="11">
        <v>2999.93</v>
      </c>
      <c r="L652" s="11">
        <v>0</v>
      </c>
      <c r="M652" s="12">
        <v>0.07</v>
      </c>
    </row>
    <row r="653" spans="1:13" ht="45">
      <c r="A653" s="10" t="s">
        <v>1638</v>
      </c>
      <c r="B653" s="10" t="s">
        <v>1639</v>
      </c>
      <c r="C653" s="10" t="s">
        <v>1640</v>
      </c>
      <c r="D653" s="10" t="s">
        <v>1641</v>
      </c>
      <c r="E653" s="11">
        <v>25000</v>
      </c>
      <c r="F653" s="11">
        <v>25000</v>
      </c>
      <c r="G653" s="11">
        <v>24798.02</v>
      </c>
      <c r="H653" s="11">
        <v>0</v>
      </c>
      <c r="I653" s="11">
        <v>0</v>
      </c>
      <c r="J653" s="11">
        <v>24798.02</v>
      </c>
      <c r="K653" s="11">
        <v>24798.02</v>
      </c>
      <c r="L653" s="11">
        <v>24798.02</v>
      </c>
      <c r="M653" s="12">
        <v>201.98</v>
      </c>
    </row>
    <row r="654" spans="1:13" ht="30">
      <c r="A654" s="10" t="s">
        <v>1642</v>
      </c>
      <c r="B654" s="10" t="s">
        <v>1643</v>
      </c>
      <c r="C654" s="10" t="s">
        <v>1644</v>
      </c>
      <c r="D654" s="10" t="s">
        <v>1645</v>
      </c>
      <c r="E654" s="11">
        <v>10000</v>
      </c>
      <c r="F654" s="11">
        <v>10000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2">
        <v>10000</v>
      </c>
    </row>
    <row r="655" spans="1:13" ht="45">
      <c r="A655" s="10" t="s">
        <v>1646</v>
      </c>
      <c r="B655" s="10" t="s">
        <v>1647</v>
      </c>
      <c r="C655" s="10" t="s">
        <v>1648</v>
      </c>
      <c r="D655" s="10" t="s">
        <v>1649</v>
      </c>
      <c r="E655" s="11">
        <v>3000</v>
      </c>
      <c r="F655" s="11">
        <v>3000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2">
        <v>3000</v>
      </c>
    </row>
    <row r="656" spans="1:13" ht="45">
      <c r="A656" s="10" t="s">
        <v>1650</v>
      </c>
      <c r="B656" s="10" t="s">
        <v>1651</v>
      </c>
      <c r="C656" s="10" t="s">
        <v>1636</v>
      </c>
      <c r="D656" s="10" t="s">
        <v>1637</v>
      </c>
      <c r="E656" s="11">
        <v>1</v>
      </c>
      <c r="F656" s="11">
        <v>1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2">
        <v>1</v>
      </c>
    </row>
    <row r="657" spans="1:13" ht="30.75" thickBot="1">
      <c r="A657" s="10" t="s">
        <v>1652</v>
      </c>
      <c r="B657" s="10" t="s">
        <v>1651</v>
      </c>
      <c r="C657" s="10" t="s">
        <v>1653</v>
      </c>
      <c r="D657" s="10" t="s">
        <v>1654</v>
      </c>
      <c r="E657" s="11">
        <v>1000</v>
      </c>
      <c r="F657" s="11">
        <v>1000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2">
        <v>1000</v>
      </c>
    </row>
    <row r="658" spans="1:13" ht="15.75" thickBot="1">
      <c r="A658" s="13"/>
      <c r="B658" s="14" t="s">
        <v>867</v>
      </c>
      <c r="C658" s="15"/>
      <c r="D658" s="15"/>
      <c r="E658" s="16">
        <f>SUM($E$648:$E$657)</f>
        <v>60002</v>
      </c>
      <c r="F658" s="16">
        <f>SUM($F$648:$F$657)</f>
        <v>87002</v>
      </c>
      <c r="G658" s="16">
        <f>SUM($G$648:$G$657)</f>
        <v>31200.27</v>
      </c>
      <c r="H658" s="16">
        <f>SUM($H$648:$H$657)</f>
        <v>2999.93</v>
      </c>
      <c r="I658" s="16">
        <f>SUM($I$648:$I$657)</f>
        <v>156.87</v>
      </c>
      <c r="J658" s="16">
        <f>SUM($J$648:$J$657)</f>
        <v>28043.47</v>
      </c>
      <c r="K658" s="16">
        <f>SUM($K$648:$K$657)</f>
        <v>31043.4</v>
      </c>
      <c r="L658" s="16">
        <f>SUM($L$648:$L$657)</f>
        <v>28043.47</v>
      </c>
      <c r="M658" s="16">
        <f>SUM($M$648:$M$657)</f>
        <v>28958.6</v>
      </c>
    </row>
    <row r="659" spans="1:13" ht="15.75" thickBot="1">
      <c r="A659" s="6" t="s">
        <v>868</v>
      </c>
      <c r="B659" s="7" t="s">
        <v>869</v>
      </c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30">
      <c r="A660" s="5" t="s">
        <v>1655</v>
      </c>
      <c r="B660" s="5" t="s">
        <v>1656</v>
      </c>
      <c r="C660" s="5" t="s">
        <v>1657</v>
      </c>
      <c r="D660" s="5" t="s">
        <v>1658</v>
      </c>
      <c r="E660" s="8">
        <v>1300</v>
      </c>
      <c r="F660" s="8">
        <v>1500</v>
      </c>
      <c r="G660" s="8">
        <v>1300</v>
      </c>
      <c r="H660" s="8">
        <v>0</v>
      </c>
      <c r="I660" s="8">
        <v>1300</v>
      </c>
      <c r="J660" s="8">
        <v>0</v>
      </c>
      <c r="K660" s="8">
        <v>0</v>
      </c>
      <c r="L660" s="8">
        <v>0</v>
      </c>
      <c r="M660" s="9">
        <v>1300</v>
      </c>
    </row>
    <row r="661" spans="1:13" ht="30">
      <c r="A661" s="10" t="s">
        <v>1659</v>
      </c>
      <c r="B661" s="10" t="s">
        <v>1660</v>
      </c>
      <c r="C661" s="10" t="s">
        <v>1661</v>
      </c>
      <c r="D661" s="10" t="s">
        <v>1662</v>
      </c>
      <c r="E661" s="11">
        <v>5544.49</v>
      </c>
      <c r="F661" s="11">
        <v>10000</v>
      </c>
      <c r="G661" s="11">
        <v>5544.49</v>
      </c>
      <c r="H661" s="11">
        <v>0</v>
      </c>
      <c r="I661" s="11">
        <v>635.33</v>
      </c>
      <c r="J661" s="11">
        <v>4909.16</v>
      </c>
      <c r="K661" s="11">
        <v>4909.16</v>
      </c>
      <c r="L661" s="11">
        <v>4909.16</v>
      </c>
      <c r="M661" s="12">
        <v>635.33</v>
      </c>
    </row>
    <row r="662" spans="1:13" ht="30">
      <c r="A662" s="10" t="s">
        <v>1663</v>
      </c>
      <c r="B662" s="10" t="s">
        <v>875</v>
      </c>
      <c r="C662" s="10" t="s">
        <v>1664</v>
      </c>
      <c r="D662" s="10" t="s">
        <v>1665</v>
      </c>
      <c r="E662" s="11">
        <v>100000</v>
      </c>
      <c r="F662" s="11">
        <v>100000</v>
      </c>
      <c r="G662" s="11">
        <v>100000</v>
      </c>
      <c r="H662" s="11">
        <v>10105.87</v>
      </c>
      <c r="I662" s="11">
        <v>25433.13</v>
      </c>
      <c r="J662" s="11">
        <v>64461</v>
      </c>
      <c r="K662" s="11">
        <v>74566.87</v>
      </c>
      <c r="L662" s="11">
        <v>64461</v>
      </c>
      <c r="M662" s="12">
        <v>25433.13</v>
      </c>
    </row>
    <row r="663" spans="1:13" ht="30">
      <c r="A663" s="10" t="s">
        <v>1666</v>
      </c>
      <c r="B663" s="10" t="s">
        <v>1660</v>
      </c>
      <c r="C663" s="10" t="s">
        <v>1667</v>
      </c>
      <c r="D663" s="10" t="s">
        <v>1668</v>
      </c>
      <c r="E663" s="11">
        <v>17000</v>
      </c>
      <c r="F663" s="11">
        <v>14000</v>
      </c>
      <c r="G663" s="11">
        <v>17000</v>
      </c>
      <c r="H663" s="11">
        <v>6145.28</v>
      </c>
      <c r="I663" s="11">
        <v>8571.53</v>
      </c>
      <c r="J663" s="11">
        <v>2283.19</v>
      </c>
      <c r="K663" s="11">
        <v>8428.47</v>
      </c>
      <c r="L663" s="11">
        <v>2283.19</v>
      </c>
      <c r="M663" s="12">
        <v>8571.53</v>
      </c>
    </row>
    <row r="664" spans="1:13" ht="30">
      <c r="A664" s="10" t="s">
        <v>1669</v>
      </c>
      <c r="B664" s="10" t="s">
        <v>875</v>
      </c>
      <c r="C664" s="10" t="s">
        <v>1670</v>
      </c>
      <c r="D664" s="10" t="s">
        <v>1671</v>
      </c>
      <c r="E664" s="11">
        <v>30000</v>
      </c>
      <c r="F664" s="11">
        <v>20000</v>
      </c>
      <c r="G664" s="11">
        <v>30000</v>
      </c>
      <c r="H664" s="11">
        <v>6517.08</v>
      </c>
      <c r="I664" s="11">
        <v>41.07</v>
      </c>
      <c r="J664" s="11">
        <v>23441.85</v>
      </c>
      <c r="K664" s="11">
        <v>29958.93</v>
      </c>
      <c r="L664" s="11">
        <v>23441.85</v>
      </c>
      <c r="M664" s="12">
        <v>41.07</v>
      </c>
    </row>
    <row r="665" spans="1:13" ht="30">
      <c r="A665" s="10" t="s">
        <v>1672</v>
      </c>
      <c r="B665" s="10" t="s">
        <v>1673</v>
      </c>
      <c r="C665" s="10" t="s">
        <v>1674</v>
      </c>
      <c r="D665" s="10" t="s">
        <v>1675</v>
      </c>
      <c r="E665" s="11">
        <v>50000</v>
      </c>
      <c r="F665" s="11">
        <v>50000</v>
      </c>
      <c r="G665" s="11">
        <v>50000</v>
      </c>
      <c r="H665" s="11">
        <v>5457.34</v>
      </c>
      <c r="I665" s="11">
        <v>2549.49</v>
      </c>
      <c r="J665" s="11">
        <v>41993.17</v>
      </c>
      <c r="K665" s="11">
        <v>47450.51</v>
      </c>
      <c r="L665" s="11">
        <v>41993.17</v>
      </c>
      <c r="M665" s="12">
        <v>2549.49</v>
      </c>
    </row>
    <row r="666" spans="1:13" ht="45">
      <c r="A666" s="10" t="s">
        <v>1676</v>
      </c>
      <c r="B666" s="10" t="s">
        <v>1677</v>
      </c>
      <c r="C666" s="10" t="s">
        <v>1678</v>
      </c>
      <c r="D666" s="10" t="s">
        <v>1679</v>
      </c>
      <c r="E666" s="11">
        <v>14000</v>
      </c>
      <c r="F666" s="11">
        <v>14000</v>
      </c>
      <c r="G666" s="11">
        <v>14000</v>
      </c>
      <c r="H666" s="11">
        <v>3431.56</v>
      </c>
      <c r="I666" s="11">
        <v>2207.86</v>
      </c>
      <c r="J666" s="11">
        <v>8360.58</v>
      </c>
      <c r="K666" s="11">
        <v>11792.14</v>
      </c>
      <c r="L666" s="11">
        <v>8360.58</v>
      </c>
      <c r="M666" s="12">
        <v>2207.86</v>
      </c>
    </row>
    <row r="667" spans="1:13" ht="45">
      <c r="A667" s="10" t="s">
        <v>1680</v>
      </c>
      <c r="B667" s="10" t="s">
        <v>1681</v>
      </c>
      <c r="C667" s="10" t="s">
        <v>1682</v>
      </c>
      <c r="D667" s="10" t="s">
        <v>1683</v>
      </c>
      <c r="E667" s="11">
        <v>50000</v>
      </c>
      <c r="F667" s="11">
        <v>50000</v>
      </c>
      <c r="G667" s="11">
        <v>50000</v>
      </c>
      <c r="H667" s="11">
        <v>20936.1</v>
      </c>
      <c r="I667" s="11">
        <v>11179.52</v>
      </c>
      <c r="J667" s="11">
        <v>17884.38</v>
      </c>
      <c r="K667" s="11">
        <v>38820.48</v>
      </c>
      <c r="L667" s="11">
        <v>17884.38</v>
      </c>
      <c r="M667" s="12">
        <v>11179.52</v>
      </c>
    </row>
    <row r="668" spans="1:13" ht="45.75" thickBot="1">
      <c r="A668" s="10" t="s">
        <v>1684</v>
      </c>
      <c r="B668" s="10" t="s">
        <v>1685</v>
      </c>
      <c r="C668" s="10" t="s">
        <v>1686</v>
      </c>
      <c r="D668" s="10" t="s">
        <v>1687</v>
      </c>
      <c r="E668" s="11">
        <v>3000</v>
      </c>
      <c r="F668" s="11">
        <v>8000</v>
      </c>
      <c r="G668" s="11">
        <v>3000</v>
      </c>
      <c r="H668" s="11">
        <v>0</v>
      </c>
      <c r="I668" s="11">
        <v>3000</v>
      </c>
      <c r="J668" s="11">
        <v>0</v>
      </c>
      <c r="K668" s="11">
        <v>0</v>
      </c>
      <c r="L668" s="11">
        <v>0</v>
      </c>
      <c r="M668" s="12">
        <v>3000</v>
      </c>
    </row>
    <row r="669" spans="1:13" ht="15.75" thickBot="1">
      <c r="A669" s="13"/>
      <c r="B669" s="14" t="s">
        <v>878</v>
      </c>
      <c r="C669" s="15"/>
      <c r="D669" s="15"/>
      <c r="E669" s="16">
        <f>SUM($E$660:$E$668)</f>
        <v>270844.49</v>
      </c>
      <c r="F669" s="16">
        <f>SUM($F$660:$F$668)</f>
        <v>267500</v>
      </c>
      <c r="G669" s="16">
        <f>SUM($G$660:$G$668)</f>
        <v>270844.49</v>
      </c>
      <c r="H669" s="16">
        <f>SUM($H$660:$H$668)</f>
        <v>52593.23</v>
      </c>
      <c r="I669" s="16">
        <f>SUM($I$660:$I$668)</f>
        <v>54917.92999999999</v>
      </c>
      <c r="J669" s="16">
        <f>SUM($J$660:$J$668)</f>
        <v>163333.33</v>
      </c>
      <c r="K669" s="16">
        <f>SUM($K$660:$K$668)</f>
        <v>215926.56000000003</v>
      </c>
      <c r="L669" s="16">
        <f>SUM($L$660:$L$668)</f>
        <v>163333.33</v>
      </c>
      <c r="M669" s="16">
        <f>SUM($M$660:$M$668)</f>
        <v>54917.92999999999</v>
      </c>
    </row>
    <row r="670" spans="1:13" ht="15.75" thickBot="1">
      <c r="A670" s="6" t="s">
        <v>898</v>
      </c>
      <c r="B670" s="7" t="s">
        <v>899</v>
      </c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45">
      <c r="A671" s="5" t="s">
        <v>1688</v>
      </c>
      <c r="B671" s="5" t="s">
        <v>1689</v>
      </c>
      <c r="C671" s="5" t="s">
        <v>1690</v>
      </c>
      <c r="D671" s="5" t="s">
        <v>1691</v>
      </c>
      <c r="E671" s="8">
        <v>5000</v>
      </c>
      <c r="F671" s="8">
        <v>5000</v>
      </c>
      <c r="G671" s="8">
        <v>1760.22</v>
      </c>
      <c r="H671" s="8">
        <v>0</v>
      </c>
      <c r="I671" s="8">
        <v>1535.22</v>
      </c>
      <c r="J671" s="8">
        <v>225</v>
      </c>
      <c r="K671" s="8">
        <v>225</v>
      </c>
      <c r="L671" s="8">
        <v>225</v>
      </c>
      <c r="M671" s="9">
        <v>4775</v>
      </c>
    </row>
    <row r="672" spans="1:13" ht="30">
      <c r="A672" s="10" t="s">
        <v>1692</v>
      </c>
      <c r="B672" s="10" t="s">
        <v>1693</v>
      </c>
      <c r="C672" s="10" t="s">
        <v>1694</v>
      </c>
      <c r="D672" s="10" t="s">
        <v>1695</v>
      </c>
      <c r="E672" s="11">
        <v>6000</v>
      </c>
      <c r="F672" s="11">
        <v>6000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2">
        <v>6000</v>
      </c>
    </row>
    <row r="673" spans="1:13" ht="45">
      <c r="A673" s="10" t="s">
        <v>1696</v>
      </c>
      <c r="B673" s="10" t="s">
        <v>1693</v>
      </c>
      <c r="C673" s="10" t="s">
        <v>1178</v>
      </c>
      <c r="D673" s="10" t="s">
        <v>1179</v>
      </c>
      <c r="E673" s="11">
        <v>10000</v>
      </c>
      <c r="F673" s="11">
        <v>10000</v>
      </c>
      <c r="G673" s="11">
        <v>5756.4</v>
      </c>
      <c r="H673" s="11">
        <v>0</v>
      </c>
      <c r="I673" s="11">
        <v>5000</v>
      </c>
      <c r="J673" s="11">
        <v>756.4</v>
      </c>
      <c r="K673" s="11">
        <v>756.4</v>
      </c>
      <c r="L673" s="11">
        <v>756.4</v>
      </c>
      <c r="M673" s="12">
        <v>9243.6</v>
      </c>
    </row>
    <row r="674" spans="1:13" ht="60">
      <c r="A674" s="10" t="s">
        <v>1697</v>
      </c>
      <c r="B674" s="10" t="s">
        <v>1698</v>
      </c>
      <c r="C674" s="10" t="s">
        <v>1159</v>
      </c>
      <c r="D674" s="10" t="s">
        <v>1160</v>
      </c>
      <c r="E674" s="11">
        <v>5000</v>
      </c>
      <c r="F674" s="11">
        <v>5000</v>
      </c>
      <c r="G674" s="11">
        <v>5000</v>
      </c>
      <c r="H674" s="11">
        <v>4416.88</v>
      </c>
      <c r="I674" s="11">
        <v>77.2</v>
      </c>
      <c r="J674" s="11">
        <v>505.92</v>
      </c>
      <c r="K674" s="11">
        <v>4922.8</v>
      </c>
      <c r="L674" s="11">
        <v>505.92</v>
      </c>
      <c r="M674" s="12">
        <v>77.2</v>
      </c>
    </row>
    <row r="675" spans="1:13" ht="45">
      <c r="A675" s="10" t="s">
        <v>1699</v>
      </c>
      <c r="B675" s="10" t="s">
        <v>1689</v>
      </c>
      <c r="C675" s="10" t="s">
        <v>1690</v>
      </c>
      <c r="D675" s="10" t="s">
        <v>1691</v>
      </c>
      <c r="E675" s="11">
        <v>5000</v>
      </c>
      <c r="F675" s="11">
        <v>5000</v>
      </c>
      <c r="G675" s="11">
        <v>3250.3</v>
      </c>
      <c r="H675" s="11">
        <v>988.11</v>
      </c>
      <c r="I675" s="11">
        <v>13.34</v>
      </c>
      <c r="J675" s="11">
        <v>2248.85</v>
      </c>
      <c r="K675" s="11">
        <v>3236.96</v>
      </c>
      <c r="L675" s="11">
        <v>2248.85</v>
      </c>
      <c r="M675" s="12">
        <v>1763.04</v>
      </c>
    </row>
    <row r="676" spans="1:13" ht="45">
      <c r="A676" s="10" t="s">
        <v>1700</v>
      </c>
      <c r="B676" s="10" t="s">
        <v>1701</v>
      </c>
      <c r="C676" s="10" t="s">
        <v>1146</v>
      </c>
      <c r="D676" s="10" t="s">
        <v>1147</v>
      </c>
      <c r="E676" s="11">
        <v>10000</v>
      </c>
      <c r="F676" s="11">
        <v>10000</v>
      </c>
      <c r="G676" s="11">
        <v>5082.44</v>
      </c>
      <c r="H676" s="11">
        <v>7.44</v>
      </c>
      <c r="I676" s="11">
        <v>5000</v>
      </c>
      <c r="J676" s="11">
        <v>75</v>
      </c>
      <c r="K676" s="11">
        <v>82.44</v>
      </c>
      <c r="L676" s="11">
        <v>75</v>
      </c>
      <c r="M676" s="12">
        <v>9917.56</v>
      </c>
    </row>
    <row r="677" spans="1:13" ht="30">
      <c r="A677" s="10" t="s">
        <v>1702</v>
      </c>
      <c r="B677" s="10" t="s">
        <v>1703</v>
      </c>
      <c r="C677" s="10" t="s">
        <v>1163</v>
      </c>
      <c r="D677" s="10" t="s">
        <v>1160</v>
      </c>
      <c r="E677" s="11">
        <v>1500</v>
      </c>
      <c r="F677" s="11">
        <v>1500</v>
      </c>
      <c r="G677" s="11">
        <v>1240</v>
      </c>
      <c r="H677" s="11">
        <v>620</v>
      </c>
      <c r="I677" s="11">
        <v>1.12</v>
      </c>
      <c r="J677" s="11">
        <v>618.88</v>
      </c>
      <c r="K677" s="11">
        <v>1238.88</v>
      </c>
      <c r="L677" s="11">
        <v>618.88</v>
      </c>
      <c r="M677" s="12">
        <v>261.12</v>
      </c>
    </row>
    <row r="678" spans="1:13" ht="60">
      <c r="A678" s="10" t="s">
        <v>1704</v>
      </c>
      <c r="B678" s="10" t="s">
        <v>1698</v>
      </c>
      <c r="C678" s="10" t="s">
        <v>1169</v>
      </c>
      <c r="D678" s="10" t="s">
        <v>1160</v>
      </c>
      <c r="E678" s="11">
        <v>10000</v>
      </c>
      <c r="F678" s="11">
        <v>10000</v>
      </c>
      <c r="G678" s="11">
        <v>3458.65</v>
      </c>
      <c r="H678" s="11">
        <v>406.47</v>
      </c>
      <c r="I678" s="11">
        <v>4.96</v>
      </c>
      <c r="J678" s="11">
        <v>3047.22</v>
      </c>
      <c r="K678" s="11">
        <v>3453.69</v>
      </c>
      <c r="L678" s="11">
        <v>3047.22</v>
      </c>
      <c r="M678" s="12">
        <v>6546.31</v>
      </c>
    </row>
    <row r="679" spans="1:13" ht="30">
      <c r="A679" s="10" t="s">
        <v>1705</v>
      </c>
      <c r="B679" s="10" t="s">
        <v>1706</v>
      </c>
      <c r="C679" s="10" t="s">
        <v>1169</v>
      </c>
      <c r="D679" s="10" t="s">
        <v>1160</v>
      </c>
      <c r="E679" s="11">
        <v>3000</v>
      </c>
      <c r="F679" s="11">
        <v>3000</v>
      </c>
      <c r="G679" s="11">
        <v>2999.35</v>
      </c>
      <c r="H679" s="11">
        <v>0</v>
      </c>
      <c r="I679" s="11">
        <v>2999.35</v>
      </c>
      <c r="J679" s="11">
        <v>0</v>
      </c>
      <c r="K679" s="11">
        <v>0</v>
      </c>
      <c r="L679" s="11">
        <v>0</v>
      </c>
      <c r="M679" s="12">
        <v>3000</v>
      </c>
    </row>
    <row r="680" spans="1:13" ht="60">
      <c r="A680" s="10" t="s">
        <v>1707</v>
      </c>
      <c r="B680" s="10" t="s">
        <v>1708</v>
      </c>
      <c r="C680" s="10" t="s">
        <v>1169</v>
      </c>
      <c r="D680" s="10" t="s">
        <v>1160</v>
      </c>
      <c r="E680" s="11">
        <v>42500</v>
      </c>
      <c r="F680" s="11">
        <v>42500</v>
      </c>
      <c r="G680" s="11">
        <v>26278.08</v>
      </c>
      <c r="H680" s="11">
        <v>10283.06</v>
      </c>
      <c r="I680" s="11">
        <v>4925.02</v>
      </c>
      <c r="J680" s="11">
        <v>11070</v>
      </c>
      <c r="K680" s="11">
        <v>21353.06</v>
      </c>
      <c r="L680" s="11">
        <v>11070</v>
      </c>
      <c r="M680" s="12">
        <v>21146.94</v>
      </c>
    </row>
    <row r="681" spans="1:13" ht="30">
      <c r="A681" s="10" t="s">
        <v>1709</v>
      </c>
      <c r="B681" s="10" t="s">
        <v>1710</v>
      </c>
      <c r="C681" s="10" t="s">
        <v>1169</v>
      </c>
      <c r="D681" s="10" t="s">
        <v>1160</v>
      </c>
      <c r="E681" s="11">
        <v>14000</v>
      </c>
      <c r="F681" s="11">
        <v>14000</v>
      </c>
      <c r="G681" s="11">
        <v>13996.62</v>
      </c>
      <c r="H681" s="11">
        <v>0</v>
      </c>
      <c r="I681" s="11">
        <v>11697.91</v>
      </c>
      <c r="J681" s="11">
        <v>2298.71</v>
      </c>
      <c r="K681" s="11">
        <v>2298.71</v>
      </c>
      <c r="L681" s="11">
        <v>2298.71</v>
      </c>
      <c r="M681" s="12">
        <v>11701.29</v>
      </c>
    </row>
    <row r="682" spans="1:13" ht="30">
      <c r="A682" s="10" t="s">
        <v>1711</v>
      </c>
      <c r="B682" s="10" t="s">
        <v>1712</v>
      </c>
      <c r="C682" s="10" t="s">
        <v>1169</v>
      </c>
      <c r="D682" s="10" t="s">
        <v>1160</v>
      </c>
      <c r="E682" s="11">
        <v>5000</v>
      </c>
      <c r="F682" s="11">
        <v>5000</v>
      </c>
      <c r="G682" s="11">
        <v>4967.99</v>
      </c>
      <c r="H682" s="11">
        <v>0</v>
      </c>
      <c r="I682" s="11">
        <v>2678.4</v>
      </c>
      <c r="J682" s="11">
        <v>2289.59</v>
      </c>
      <c r="K682" s="11">
        <v>2289.59</v>
      </c>
      <c r="L682" s="11">
        <v>2289.59</v>
      </c>
      <c r="M682" s="12">
        <v>2710.41</v>
      </c>
    </row>
    <row r="683" spans="1:13" ht="45">
      <c r="A683" s="10" t="s">
        <v>1713</v>
      </c>
      <c r="B683" s="10" t="s">
        <v>1714</v>
      </c>
      <c r="C683" s="10" t="s">
        <v>1169</v>
      </c>
      <c r="D683" s="10" t="s">
        <v>1160</v>
      </c>
      <c r="E683" s="11">
        <v>2000</v>
      </c>
      <c r="F683" s="11">
        <v>2000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2">
        <v>2000</v>
      </c>
    </row>
    <row r="684" spans="1:13" ht="30.75" thickBot="1">
      <c r="A684" s="10" t="s">
        <v>1715</v>
      </c>
      <c r="B684" s="10" t="s">
        <v>1716</v>
      </c>
      <c r="C684" s="10" t="s">
        <v>1169</v>
      </c>
      <c r="D684" s="10" t="s">
        <v>1160</v>
      </c>
      <c r="E684" s="11">
        <v>4000</v>
      </c>
      <c r="F684" s="11">
        <v>4000</v>
      </c>
      <c r="G684" s="11">
        <v>982.08</v>
      </c>
      <c r="H684" s="11">
        <v>0</v>
      </c>
      <c r="I684" s="11">
        <v>0</v>
      </c>
      <c r="J684" s="11">
        <v>982.08</v>
      </c>
      <c r="K684" s="11">
        <v>982.08</v>
      </c>
      <c r="L684" s="11">
        <v>982.08</v>
      </c>
      <c r="M684" s="12">
        <v>3017.92</v>
      </c>
    </row>
    <row r="685" spans="1:13" ht="15.75" thickBot="1">
      <c r="A685" s="13"/>
      <c r="B685" s="14" t="s">
        <v>912</v>
      </c>
      <c r="C685" s="15"/>
      <c r="D685" s="15"/>
      <c r="E685" s="16">
        <f>SUM($E$671:$E$684)</f>
        <v>123000</v>
      </c>
      <c r="F685" s="16">
        <f>SUM($F$671:$F$684)</f>
        <v>123000</v>
      </c>
      <c r="G685" s="16">
        <f>SUM($G$671:$G$684)</f>
        <v>74772.13</v>
      </c>
      <c r="H685" s="16">
        <f>SUM($H$671:$H$684)</f>
        <v>16721.96</v>
      </c>
      <c r="I685" s="16">
        <f>SUM($I$671:$I$684)</f>
        <v>33932.52</v>
      </c>
      <c r="J685" s="16">
        <f>SUM($J$671:$J$684)</f>
        <v>24117.65</v>
      </c>
      <c r="K685" s="16">
        <f>SUM($K$671:$K$684)</f>
        <v>40839.61</v>
      </c>
      <c r="L685" s="16">
        <f>SUM($L$671:$L$684)</f>
        <v>24117.65</v>
      </c>
      <c r="M685" s="16">
        <f>SUM($M$671:$M$684)</f>
        <v>82160.39</v>
      </c>
    </row>
    <row r="686" spans="1:13" ht="15.75" thickBot="1">
      <c r="A686" s="6" t="s">
        <v>913</v>
      </c>
      <c r="B686" s="7" t="s">
        <v>914</v>
      </c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30">
      <c r="A687" s="5" t="s">
        <v>1717</v>
      </c>
      <c r="B687" s="5" t="s">
        <v>1718</v>
      </c>
      <c r="C687" s="5" t="s">
        <v>1182</v>
      </c>
      <c r="D687" s="5" t="s">
        <v>1183</v>
      </c>
      <c r="E687" s="8">
        <v>3000</v>
      </c>
      <c r="F687" s="8">
        <v>3000</v>
      </c>
      <c r="G687" s="8">
        <v>3000</v>
      </c>
      <c r="H687" s="8">
        <v>0</v>
      </c>
      <c r="I687" s="8">
        <v>1949.97</v>
      </c>
      <c r="J687" s="8">
        <v>1050.03</v>
      </c>
      <c r="K687" s="8">
        <v>1050.03</v>
      </c>
      <c r="L687" s="8">
        <v>1050.03</v>
      </c>
      <c r="M687" s="9">
        <v>1949.97</v>
      </c>
    </row>
    <row r="688" spans="1:13" ht="45.75" thickBot="1">
      <c r="A688" s="10" t="s">
        <v>1719</v>
      </c>
      <c r="B688" s="10" t="s">
        <v>1720</v>
      </c>
      <c r="C688" s="10" t="s">
        <v>1721</v>
      </c>
      <c r="D688" s="10" t="s">
        <v>1722</v>
      </c>
      <c r="E688" s="11">
        <v>10000</v>
      </c>
      <c r="F688" s="11">
        <v>10000</v>
      </c>
      <c r="G688" s="11">
        <v>14154</v>
      </c>
      <c r="H688" s="11">
        <v>7484.97</v>
      </c>
      <c r="I688" s="11">
        <v>5802.22</v>
      </c>
      <c r="J688" s="11">
        <v>866.81</v>
      </c>
      <c r="K688" s="11">
        <v>8351.78</v>
      </c>
      <c r="L688" s="11">
        <v>866.81</v>
      </c>
      <c r="M688" s="12">
        <v>1648.22</v>
      </c>
    </row>
    <row r="689" spans="1:13" ht="15.75" thickBot="1">
      <c r="A689" s="13"/>
      <c r="B689" s="14" t="s">
        <v>918</v>
      </c>
      <c r="C689" s="15"/>
      <c r="D689" s="15"/>
      <c r="E689" s="16">
        <f>SUM($E$687:$E$688)</f>
        <v>13000</v>
      </c>
      <c r="F689" s="16">
        <f>SUM($F$687:$F$688)</f>
        <v>13000</v>
      </c>
      <c r="G689" s="16">
        <f>SUM($G$687:$G$688)</f>
        <v>17154</v>
      </c>
      <c r="H689" s="16">
        <f>SUM($H$687:$H$688)</f>
        <v>7484.97</v>
      </c>
      <c r="I689" s="16">
        <f>SUM($I$687:$I$688)</f>
        <v>7752.1900000000005</v>
      </c>
      <c r="J689" s="16">
        <f>SUM($J$687:$J$688)</f>
        <v>1916.84</v>
      </c>
      <c r="K689" s="16">
        <f>SUM($K$687:$K$688)</f>
        <v>9401.810000000001</v>
      </c>
      <c r="L689" s="16">
        <f>SUM($L$687:$L$688)</f>
        <v>1916.84</v>
      </c>
      <c r="M689" s="16">
        <f>SUM($M$687:$M$688)</f>
        <v>3598.19</v>
      </c>
    </row>
    <row r="690" spans="1:13" ht="15.75" thickBot="1">
      <c r="A690" s="6" t="s">
        <v>919</v>
      </c>
      <c r="B690" s="7" t="s">
        <v>920</v>
      </c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30">
      <c r="A691" s="5" t="s">
        <v>1723</v>
      </c>
      <c r="B691" s="5" t="s">
        <v>862</v>
      </c>
      <c r="C691" s="5" t="s">
        <v>1623</v>
      </c>
      <c r="D691" s="5" t="s">
        <v>1624</v>
      </c>
      <c r="E691" s="8">
        <v>4500</v>
      </c>
      <c r="F691" s="8">
        <v>4500</v>
      </c>
      <c r="G691" s="8">
        <v>4498.52</v>
      </c>
      <c r="H691" s="8">
        <v>2797.76</v>
      </c>
      <c r="I691" s="8">
        <v>956.76</v>
      </c>
      <c r="J691" s="8">
        <v>744</v>
      </c>
      <c r="K691" s="8">
        <v>3541.76</v>
      </c>
      <c r="L691" s="8">
        <v>744</v>
      </c>
      <c r="M691" s="9">
        <v>958.24</v>
      </c>
    </row>
    <row r="692" spans="1:13" ht="45">
      <c r="A692" s="10" t="s">
        <v>1724</v>
      </c>
      <c r="B692" s="10" t="s">
        <v>1725</v>
      </c>
      <c r="C692" s="10" t="s">
        <v>1726</v>
      </c>
      <c r="D692" s="10" t="s">
        <v>1727</v>
      </c>
      <c r="E692" s="11">
        <v>1500</v>
      </c>
      <c r="F692" s="11">
        <v>1500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2">
        <v>1500</v>
      </c>
    </row>
    <row r="693" spans="1:13" ht="30">
      <c r="A693" s="10" t="s">
        <v>1728</v>
      </c>
      <c r="B693" s="10" t="s">
        <v>1729</v>
      </c>
      <c r="C693" s="10" t="s">
        <v>1730</v>
      </c>
      <c r="D693" s="10" t="s">
        <v>1731</v>
      </c>
      <c r="E693" s="11">
        <v>1500</v>
      </c>
      <c r="F693" s="11">
        <v>1500</v>
      </c>
      <c r="G693" s="11">
        <v>1499.86</v>
      </c>
      <c r="H693" s="11">
        <v>0</v>
      </c>
      <c r="I693" s="11">
        <v>52.13</v>
      </c>
      <c r="J693" s="11">
        <v>1447.73</v>
      </c>
      <c r="K693" s="11">
        <v>1447.73</v>
      </c>
      <c r="L693" s="11">
        <v>1447.73</v>
      </c>
      <c r="M693" s="12">
        <v>52.27</v>
      </c>
    </row>
    <row r="694" spans="1:13" ht="30.75" thickBot="1">
      <c r="A694" s="10" t="s">
        <v>1732</v>
      </c>
      <c r="B694" s="10" t="s">
        <v>1733</v>
      </c>
      <c r="C694" s="10" t="s">
        <v>1734</v>
      </c>
      <c r="D694" s="10" t="s">
        <v>1735</v>
      </c>
      <c r="E694" s="11">
        <v>300</v>
      </c>
      <c r="F694" s="11">
        <v>300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2">
        <v>300</v>
      </c>
    </row>
    <row r="695" spans="1:13" ht="15.75" thickBot="1">
      <c r="A695" s="13"/>
      <c r="B695" s="14" t="s">
        <v>926</v>
      </c>
      <c r="C695" s="15"/>
      <c r="D695" s="15"/>
      <c r="E695" s="16">
        <f>SUM($E$691:$E$694)</f>
        <v>7800</v>
      </c>
      <c r="F695" s="16">
        <f>SUM($F$691:$F$694)</f>
        <v>7800</v>
      </c>
      <c r="G695" s="16">
        <f>SUM($G$691:$G$694)</f>
        <v>5998.38</v>
      </c>
      <c r="H695" s="16">
        <f>SUM($H$691:$H$694)</f>
        <v>2797.76</v>
      </c>
      <c r="I695" s="16">
        <f>SUM($I$691:$I$694)</f>
        <v>1008.89</v>
      </c>
      <c r="J695" s="16">
        <f>SUM($J$691:$J$694)</f>
        <v>2191.73</v>
      </c>
      <c r="K695" s="16">
        <f>SUM($K$691:$K$694)</f>
        <v>4989.49</v>
      </c>
      <c r="L695" s="16">
        <f>SUM($L$691:$L$694)</f>
        <v>2191.73</v>
      </c>
      <c r="M695" s="16">
        <f>SUM($M$691:$M$694)</f>
        <v>2810.5099999999998</v>
      </c>
    </row>
    <row r="696" spans="1:13" ht="15.75" thickBot="1">
      <c r="A696" s="6" t="s">
        <v>927</v>
      </c>
      <c r="B696" s="7" t="s">
        <v>928</v>
      </c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30">
      <c r="A697" s="5" t="s">
        <v>1736</v>
      </c>
      <c r="B697" s="5" t="s">
        <v>1737</v>
      </c>
      <c r="C697" s="5" t="s">
        <v>442</v>
      </c>
      <c r="D697" s="5" t="s">
        <v>442</v>
      </c>
      <c r="E697" s="8">
        <v>10000</v>
      </c>
      <c r="F697" s="8">
        <v>10000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9">
        <v>10000</v>
      </c>
    </row>
    <row r="698" spans="1:13" ht="30">
      <c r="A698" s="10" t="s">
        <v>1738</v>
      </c>
      <c r="B698" s="10" t="s">
        <v>1739</v>
      </c>
      <c r="C698" s="10" t="s">
        <v>1169</v>
      </c>
      <c r="D698" s="10" t="s">
        <v>1160</v>
      </c>
      <c r="E698" s="11">
        <v>15000</v>
      </c>
      <c r="F698" s="11">
        <v>15000</v>
      </c>
      <c r="G698" s="11">
        <v>14954.4</v>
      </c>
      <c r="H698" s="11">
        <v>9085.2</v>
      </c>
      <c r="I698" s="11">
        <v>5869.2</v>
      </c>
      <c r="J698" s="11">
        <v>0</v>
      </c>
      <c r="K698" s="11">
        <v>9085.2</v>
      </c>
      <c r="L698" s="11">
        <v>0</v>
      </c>
      <c r="M698" s="12">
        <v>5914.8</v>
      </c>
    </row>
    <row r="699" spans="1:13" ht="30">
      <c r="A699" s="10" t="s">
        <v>1740</v>
      </c>
      <c r="B699" s="10" t="s">
        <v>1741</v>
      </c>
      <c r="C699" s="10" t="s">
        <v>1742</v>
      </c>
      <c r="D699" s="10" t="s">
        <v>1743</v>
      </c>
      <c r="E699" s="11">
        <v>1458.61</v>
      </c>
      <c r="F699" s="11">
        <v>2000</v>
      </c>
      <c r="G699" s="11">
        <v>1458.61</v>
      </c>
      <c r="H699" s="11">
        <v>85.68</v>
      </c>
      <c r="I699" s="11">
        <v>1036.03</v>
      </c>
      <c r="J699" s="11">
        <v>336.9</v>
      </c>
      <c r="K699" s="11">
        <v>422.58</v>
      </c>
      <c r="L699" s="11">
        <v>336.9</v>
      </c>
      <c r="M699" s="12">
        <v>1036.03</v>
      </c>
    </row>
    <row r="700" spans="1:13" ht="30">
      <c r="A700" s="10" t="s">
        <v>1744</v>
      </c>
      <c r="B700" s="10" t="s">
        <v>1745</v>
      </c>
      <c r="C700" s="10" t="s">
        <v>1742</v>
      </c>
      <c r="D700" s="10" t="s">
        <v>1743</v>
      </c>
      <c r="E700" s="11">
        <v>4904.2</v>
      </c>
      <c r="F700" s="11">
        <v>7000</v>
      </c>
      <c r="G700" s="11">
        <v>4904.2</v>
      </c>
      <c r="H700" s="11">
        <v>288.17</v>
      </c>
      <c r="I700" s="11">
        <v>4032.3</v>
      </c>
      <c r="J700" s="11">
        <v>583.73</v>
      </c>
      <c r="K700" s="11">
        <v>871.9</v>
      </c>
      <c r="L700" s="11">
        <v>583.73</v>
      </c>
      <c r="M700" s="12">
        <v>4032.3</v>
      </c>
    </row>
    <row r="701" spans="1:13" ht="30">
      <c r="A701" s="10" t="s">
        <v>1746</v>
      </c>
      <c r="B701" s="10" t="s">
        <v>1747</v>
      </c>
      <c r="C701" s="10" t="s">
        <v>1611</v>
      </c>
      <c r="D701" s="10" t="s">
        <v>1612</v>
      </c>
      <c r="E701" s="11">
        <v>1000</v>
      </c>
      <c r="F701" s="11">
        <v>1000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2">
        <v>1000</v>
      </c>
    </row>
    <row r="702" spans="1:13" ht="30">
      <c r="A702" s="10" t="s">
        <v>1748</v>
      </c>
      <c r="B702" s="10" t="s">
        <v>1749</v>
      </c>
      <c r="C702" s="10" t="s">
        <v>1424</v>
      </c>
      <c r="D702" s="10" t="s">
        <v>1423</v>
      </c>
      <c r="E702" s="11">
        <v>10000</v>
      </c>
      <c r="F702" s="11">
        <v>10000</v>
      </c>
      <c r="G702" s="11">
        <v>2442.82</v>
      </c>
      <c r="H702" s="11">
        <v>1304.48</v>
      </c>
      <c r="I702" s="11">
        <v>116.6</v>
      </c>
      <c r="J702" s="11">
        <v>1021.74</v>
      </c>
      <c r="K702" s="11">
        <v>2326.22</v>
      </c>
      <c r="L702" s="11">
        <v>1021.74</v>
      </c>
      <c r="M702" s="12">
        <v>7673.78</v>
      </c>
    </row>
    <row r="703" spans="1:13" ht="30">
      <c r="A703" s="10" t="s">
        <v>1750</v>
      </c>
      <c r="B703" s="10" t="s">
        <v>1751</v>
      </c>
      <c r="C703" s="10" t="s">
        <v>1169</v>
      </c>
      <c r="D703" s="10" t="s">
        <v>1160</v>
      </c>
      <c r="E703" s="11">
        <v>2500</v>
      </c>
      <c r="F703" s="11">
        <v>2500</v>
      </c>
      <c r="G703" s="11">
        <v>1884.8</v>
      </c>
      <c r="H703" s="11">
        <v>1600.08</v>
      </c>
      <c r="I703" s="11">
        <v>284.72</v>
      </c>
      <c r="J703" s="11">
        <v>0</v>
      </c>
      <c r="K703" s="11">
        <v>1600.08</v>
      </c>
      <c r="L703" s="11">
        <v>0</v>
      </c>
      <c r="M703" s="12">
        <v>899.92</v>
      </c>
    </row>
    <row r="704" spans="1:13" ht="30">
      <c r="A704" s="10" t="s">
        <v>1752</v>
      </c>
      <c r="B704" s="10" t="s">
        <v>1753</v>
      </c>
      <c r="C704" s="10" t="s">
        <v>1169</v>
      </c>
      <c r="D704" s="10" t="s">
        <v>1160</v>
      </c>
      <c r="E704" s="11">
        <v>2000</v>
      </c>
      <c r="F704" s="11">
        <v>2000</v>
      </c>
      <c r="G704" s="11">
        <v>762.6</v>
      </c>
      <c r="H704" s="11">
        <v>0</v>
      </c>
      <c r="I704" s="11">
        <v>406.72</v>
      </c>
      <c r="J704" s="11">
        <v>355.88</v>
      </c>
      <c r="K704" s="11">
        <v>355.88</v>
      </c>
      <c r="L704" s="11">
        <v>355.88</v>
      </c>
      <c r="M704" s="12">
        <v>1644.12</v>
      </c>
    </row>
    <row r="705" spans="1:13" ht="30.75" thickBot="1">
      <c r="A705" s="10" t="s">
        <v>1754</v>
      </c>
      <c r="B705" s="10" t="s">
        <v>1755</v>
      </c>
      <c r="C705" s="10" t="s">
        <v>1756</v>
      </c>
      <c r="D705" s="10" t="s">
        <v>1755</v>
      </c>
      <c r="E705" s="11">
        <v>3000</v>
      </c>
      <c r="F705" s="11">
        <v>3000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2">
        <v>3000</v>
      </c>
    </row>
    <row r="706" spans="1:13" ht="15.75" thickBot="1">
      <c r="A706" s="13"/>
      <c r="B706" s="14" t="s">
        <v>933</v>
      </c>
      <c r="C706" s="15"/>
      <c r="D706" s="15"/>
      <c r="E706" s="16">
        <f>SUM($E$697:$E$705)</f>
        <v>49862.81</v>
      </c>
      <c r="F706" s="16">
        <f>SUM($F$697:$F$705)</f>
        <v>52500</v>
      </c>
      <c r="G706" s="16">
        <f>SUM($G$697:$G$705)</f>
        <v>26407.429999999997</v>
      </c>
      <c r="H706" s="16">
        <f>SUM($H$697:$H$705)</f>
        <v>12363.61</v>
      </c>
      <c r="I706" s="16">
        <f>SUM($I$697:$I$705)</f>
        <v>11745.569999999998</v>
      </c>
      <c r="J706" s="16">
        <f>SUM($J$697:$J$705)</f>
        <v>2298.25</v>
      </c>
      <c r="K706" s="16">
        <f>SUM($K$697:$K$705)</f>
        <v>14661.859999999999</v>
      </c>
      <c r="L706" s="16">
        <f>SUM($L$697:$L$705)</f>
        <v>2298.25</v>
      </c>
      <c r="M706" s="16">
        <f>SUM($M$697:$M$705)</f>
        <v>35200.95</v>
      </c>
    </row>
    <row r="707" spans="2:13" ht="15.75" thickBot="1">
      <c r="B707" s="14" t="s">
        <v>934</v>
      </c>
      <c r="C707" s="15"/>
      <c r="D707" s="15"/>
      <c r="E707" s="16">
        <f>(E639+E646+E658+E669+E685+E689+E695+E706)</f>
        <v>620019.3</v>
      </c>
      <c r="F707" s="16">
        <f>(F639+F646+F658+F669+F685+F689+F695+F706)</f>
        <v>670302</v>
      </c>
      <c r="G707" s="16">
        <f>(G639+G646+G658+G669+G685+G689+G695+G706)</f>
        <v>500852.81</v>
      </c>
      <c r="H707" s="16">
        <f>(H639+H646+H658+H669+H685+H689+H695+H706)</f>
        <v>127621.26000000001</v>
      </c>
      <c r="I707" s="16">
        <f>(I639+I646+I658+I669+I685+I689+I695+I706)</f>
        <v>136741.67999999996</v>
      </c>
      <c r="J707" s="16">
        <f>(J639+J646+J658+J669+J685+J689+J695+J706)</f>
        <v>236489.87</v>
      </c>
      <c r="K707" s="16">
        <f>(K639+K646+K658+K669+K685+K689+K695+K706)</f>
        <v>364111.13</v>
      </c>
      <c r="L707" s="16">
        <f>(L639+L646+L658+L669+L685+L689+L695+L706)</f>
        <v>236489.87</v>
      </c>
      <c r="M707" s="16">
        <f>(M639+M646+M658+M669+M685+M689+M695+M706)</f>
        <v>255908.17000000004</v>
      </c>
    </row>
    <row r="708" spans="1:13" ht="15.75" thickBot="1">
      <c r="A708" s="4" t="s">
        <v>475</v>
      </c>
      <c r="B708" s="1" t="s">
        <v>476</v>
      </c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5.75" thickBot="1">
      <c r="A709" s="6" t="s">
        <v>1757</v>
      </c>
      <c r="B709" s="7" t="s">
        <v>1758</v>
      </c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45">
      <c r="A710" s="5" t="s">
        <v>1759</v>
      </c>
      <c r="B710" s="5" t="s">
        <v>1760</v>
      </c>
      <c r="C710" s="5" t="s">
        <v>1761</v>
      </c>
      <c r="D710" s="5" t="s">
        <v>1762</v>
      </c>
      <c r="E710" s="8">
        <v>6375845.87</v>
      </c>
      <c r="F710" s="8">
        <v>6127499.02</v>
      </c>
      <c r="G710" s="8">
        <v>6375845.87</v>
      </c>
      <c r="H710" s="8">
        <v>0</v>
      </c>
      <c r="I710" s="8">
        <v>7909.91</v>
      </c>
      <c r="J710" s="8">
        <v>6367935.96</v>
      </c>
      <c r="K710" s="8">
        <v>6367935.96</v>
      </c>
      <c r="L710" s="8">
        <v>6367935.96</v>
      </c>
      <c r="M710" s="9">
        <v>7909.91</v>
      </c>
    </row>
    <row r="711" spans="1:13" ht="75">
      <c r="A711" s="10" t="s">
        <v>1763</v>
      </c>
      <c r="B711" s="10" t="s">
        <v>1764</v>
      </c>
      <c r="C711" s="10" t="s">
        <v>1765</v>
      </c>
      <c r="D711" s="10" t="s">
        <v>1766</v>
      </c>
      <c r="E711" s="11">
        <v>1070000</v>
      </c>
      <c r="F711" s="11">
        <v>1090000</v>
      </c>
      <c r="G711" s="11">
        <v>1090000</v>
      </c>
      <c r="H711" s="11">
        <v>0</v>
      </c>
      <c r="I711" s="11">
        <v>25363.9</v>
      </c>
      <c r="J711" s="11">
        <v>1064636.1</v>
      </c>
      <c r="K711" s="11">
        <v>1064636.1</v>
      </c>
      <c r="L711" s="11">
        <v>1064636.1</v>
      </c>
      <c r="M711" s="12">
        <v>5363.9</v>
      </c>
    </row>
    <row r="712" spans="1:13" ht="45">
      <c r="A712" s="10" t="s">
        <v>1767</v>
      </c>
      <c r="B712" s="10" t="s">
        <v>1768</v>
      </c>
      <c r="C712" s="10" t="s">
        <v>1769</v>
      </c>
      <c r="D712" s="10" t="s">
        <v>1770</v>
      </c>
      <c r="E712" s="11">
        <v>24000</v>
      </c>
      <c r="F712" s="11">
        <v>36000</v>
      </c>
      <c r="G712" s="11">
        <v>36000</v>
      </c>
      <c r="H712" s="11">
        <v>0</v>
      </c>
      <c r="I712" s="11">
        <v>14578.87</v>
      </c>
      <c r="J712" s="11">
        <v>21421.13</v>
      </c>
      <c r="K712" s="11">
        <v>21421.13</v>
      </c>
      <c r="L712" s="11">
        <v>21421.13</v>
      </c>
      <c r="M712" s="12">
        <v>2578.87</v>
      </c>
    </row>
    <row r="713" spans="1:13" ht="45">
      <c r="A713" s="10" t="s">
        <v>1771</v>
      </c>
      <c r="B713" s="10" t="s">
        <v>1772</v>
      </c>
      <c r="C713" s="10" t="s">
        <v>1773</v>
      </c>
      <c r="D713" s="10" t="s">
        <v>1774</v>
      </c>
      <c r="E713" s="11">
        <v>2674998.93</v>
      </c>
      <c r="F713" s="11">
        <v>2644000</v>
      </c>
      <c r="G713" s="11">
        <v>2674998.93</v>
      </c>
      <c r="H713" s="11">
        <v>0</v>
      </c>
      <c r="I713" s="11">
        <v>3999.26</v>
      </c>
      <c r="J713" s="11">
        <v>2670999.67</v>
      </c>
      <c r="K713" s="11">
        <v>2670999.67</v>
      </c>
      <c r="L713" s="11">
        <v>2670999.67</v>
      </c>
      <c r="M713" s="12">
        <v>3999.26</v>
      </c>
    </row>
    <row r="714" spans="1:13" ht="75">
      <c r="A714" s="10" t="s">
        <v>1775</v>
      </c>
      <c r="B714" s="10" t="s">
        <v>1776</v>
      </c>
      <c r="C714" s="10" t="s">
        <v>1777</v>
      </c>
      <c r="D714" s="10" t="s">
        <v>1778</v>
      </c>
      <c r="E714" s="11">
        <v>721858.5</v>
      </c>
      <c r="F714" s="11">
        <v>704000</v>
      </c>
      <c r="G714" s="11">
        <v>721858.5</v>
      </c>
      <c r="H714" s="11">
        <v>0</v>
      </c>
      <c r="I714" s="11">
        <v>258.5</v>
      </c>
      <c r="J714" s="11">
        <v>721600</v>
      </c>
      <c r="K714" s="11">
        <v>721600</v>
      </c>
      <c r="L714" s="11">
        <v>721600</v>
      </c>
      <c r="M714" s="12">
        <v>258.5</v>
      </c>
    </row>
    <row r="715" spans="1:13" ht="45">
      <c r="A715" s="10" t="s">
        <v>1779</v>
      </c>
      <c r="B715" s="10" t="s">
        <v>1780</v>
      </c>
      <c r="C715" s="10" t="s">
        <v>1781</v>
      </c>
      <c r="D715" s="10" t="s">
        <v>1782</v>
      </c>
      <c r="E715" s="11">
        <v>70000</v>
      </c>
      <c r="F715" s="11">
        <v>70000</v>
      </c>
      <c r="G715" s="11">
        <v>70000</v>
      </c>
      <c r="H715" s="11">
        <v>0</v>
      </c>
      <c r="I715" s="11">
        <v>11906.41</v>
      </c>
      <c r="J715" s="11">
        <v>58093.59</v>
      </c>
      <c r="K715" s="11">
        <v>58093.59</v>
      </c>
      <c r="L715" s="11">
        <v>58093.59</v>
      </c>
      <c r="M715" s="12">
        <v>11906.41</v>
      </c>
    </row>
    <row r="716" spans="1:13" ht="60">
      <c r="A716" s="10" t="s">
        <v>1783</v>
      </c>
      <c r="B716" s="10" t="s">
        <v>1784</v>
      </c>
      <c r="C716" s="10" t="s">
        <v>1785</v>
      </c>
      <c r="D716" s="10" t="s">
        <v>1786</v>
      </c>
      <c r="E716" s="11">
        <v>352289.42</v>
      </c>
      <c r="F716" s="11">
        <v>330000</v>
      </c>
      <c r="G716" s="11">
        <v>352289.42</v>
      </c>
      <c r="H716" s="11">
        <v>0</v>
      </c>
      <c r="I716" s="11">
        <v>258.38</v>
      </c>
      <c r="J716" s="11">
        <v>352031.04</v>
      </c>
      <c r="K716" s="11">
        <v>352031.04</v>
      </c>
      <c r="L716" s="11">
        <v>352031.04</v>
      </c>
      <c r="M716" s="12">
        <v>258.38</v>
      </c>
    </row>
    <row r="717" spans="1:13" ht="60">
      <c r="A717" s="10" t="s">
        <v>1787</v>
      </c>
      <c r="B717" s="10" t="s">
        <v>1788</v>
      </c>
      <c r="C717" s="10" t="s">
        <v>1789</v>
      </c>
      <c r="D717" s="10" t="s">
        <v>1790</v>
      </c>
      <c r="E717" s="11">
        <v>1113137.2</v>
      </c>
      <c r="F717" s="11">
        <v>1068000</v>
      </c>
      <c r="G717" s="11">
        <v>1113137.2</v>
      </c>
      <c r="H717" s="11">
        <v>0</v>
      </c>
      <c r="I717" s="11">
        <v>8598.7</v>
      </c>
      <c r="J717" s="11">
        <v>1104538.5</v>
      </c>
      <c r="K717" s="11">
        <v>1104538.5</v>
      </c>
      <c r="L717" s="11">
        <v>1104538.5</v>
      </c>
      <c r="M717" s="12">
        <v>8598.7</v>
      </c>
    </row>
    <row r="718" spans="1:13" ht="45">
      <c r="A718" s="10" t="s">
        <v>1791</v>
      </c>
      <c r="B718" s="10" t="s">
        <v>1792</v>
      </c>
      <c r="C718" s="10" t="s">
        <v>1793</v>
      </c>
      <c r="D718" s="10" t="s">
        <v>1794</v>
      </c>
      <c r="E718" s="11">
        <v>1805969.54</v>
      </c>
      <c r="F718" s="11">
        <v>1746000</v>
      </c>
      <c r="G718" s="11">
        <v>1805969.54</v>
      </c>
      <c r="H718" s="11">
        <v>0</v>
      </c>
      <c r="I718" s="11">
        <v>1529.55</v>
      </c>
      <c r="J718" s="11">
        <v>1804439.99</v>
      </c>
      <c r="K718" s="11">
        <v>1804439.99</v>
      </c>
      <c r="L718" s="11">
        <v>1804439.99</v>
      </c>
      <c r="M718" s="12">
        <v>1529.55</v>
      </c>
    </row>
    <row r="719" spans="1:13" ht="45">
      <c r="A719" s="10" t="s">
        <v>1795</v>
      </c>
      <c r="B719" s="10" t="s">
        <v>1796</v>
      </c>
      <c r="C719" s="10" t="s">
        <v>1797</v>
      </c>
      <c r="D719" s="10" t="s">
        <v>1798</v>
      </c>
      <c r="E719" s="11">
        <v>320000</v>
      </c>
      <c r="F719" s="11">
        <v>320000</v>
      </c>
      <c r="G719" s="11">
        <v>320000</v>
      </c>
      <c r="H719" s="11">
        <v>0</v>
      </c>
      <c r="I719" s="11">
        <v>4191.21</v>
      </c>
      <c r="J719" s="11">
        <v>315808.79</v>
      </c>
      <c r="K719" s="11">
        <v>315808.79</v>
      </c>
      <c r="L719" s="11">
        <v>315808.79</v>
      </c>
      <c r="M719" s="12">
        <v>4191.21</v>
      </c>
    </row>
    <row r="720" spans="1:13" ht="45">
      <c r="A720" s="10" t="s">
        <v>1799</v>
      </c>
      <c r="B720" s="10" t="s">
        <v>1800</v>
      </c>
      <c r="C720" s="10" t="s">
        <v>1801</v>
      </c>
      <c r="D720" s="10" t="s">
        <v>1802</v>
      </c>
      <c r="E720" s="11">
        <v>118399.56</v>
      </c>
      <c r="F720" s="11">
        <v>220000</v>
      </c>
      <c r="G720" s="11">
        <v>220000</v>
      </c>
      <c r="H720" s="11">
        <v>0</v>
      </c>
      <c r="I720" s="11">
        <v>101600.44</v>
      </c>
      <c r="J720" s="11">
        <v>118399.56</v>
      </c>
      <c r="K720" s="11">
        <v>118399.56</v>
      </c>
      <c r="L720" s="11">
        <v>118399.56</v>
      </c>
      <c r="M720" s="12">
        <v>0</v>
      </c>
    </row>
    <row r="721" spans="1:13" ht="45">
      <c r="A721" s="10" t="s">
        <v>1803</v>
      </c>
      <c r="B721" s="10" t="s">
        <v>1804</v>
      </c>
      <c r="C721" s="10" t="s">
        <v>1805</v>
      </c>
      <c r="D721" s="10" t="s">
        <v>1806</v>
      </c>
      <c r="E721" s="11">
        <v>6000</v>
      </c>
      <c r="F721" s="11">
        <v>6000</v>
      </c>
      <c r="G721" s="11">
        <v>6000</v>
      </c>
      <c r="H721" s="11">
        <v>0</v>
      </c>
      <c r="I721" s="11">
        <v>1280.52</v>
      </c>
      <c r="J721" s="11">
        <v>4719.48</v>
      </c>
      <c r="K721" s="11">
        <v>4719.48</v>
      </c>
      <c r="L721" s="11">
        <v>4719.48</v>
      </c>
      <c r="M721" s="12">
        <v>1280.52</v>
      </c>
    </row>
    <row r="722" spans="1:13" ht="75.75" thickBot="1">
      <c r="A722" s="10" t="s">
        <v>1807</v>
      </c>
      <c r="B722" s="10" t="s">
        <v>1808</v>
      </c>
      <c r="C722" s="10" t="s">
        <v>1809</v>
      </c>
      <c r="D722" s="10" t="s">
        <v>1810</v>
      </c>
      <c r="E722" s="11">
        <v>20000</v>
      </c>
      <c r="F722" s="11">
        <v>20000</v>
      </c>
      <c r="G722" s="11">
        <v>10000</v>
      </c>
      <c r="H722" s="11">
        <v>1760.82</v>
      </c>
      <c r="I722" s="11">
        <v>22.02</v>
      </c>
      <c r="J722" s="11">
        <v>8217.16</v>
      </c>
      <c r="K722" s="11">
        <v>9977.98</v>
      </c>
      <c r="L722" s="11">
        <v>8217.16</v>
      </c>
      <c r="M722" s="12">
        <v>10022.02</v>
      </c>
    </row>
    <row r="723" spans="1:13" ht="15.75" thickBot="1">
      <c r="A723" s="13"/>
      <c r="B723" s="14" t="s">
        <v>1811</v>
      </c>
      <c r="C723" s="15"/>
      <c r="D723" s="15"/>
      <c r="E723" s="16">
        <f>SUM($E$710:$E$722)</f>
        <v>14672499.020000001</v>
      </c>
      <c r="F723" s="16">
        <f>SUM($F$710:$F$722)</f>
        <v>14381499.02</v>
      </c>
      <c r="G723" s="16">
        <f>SUM($G$710:$G$722)</f>
        <v>14796099.46</v>
      </c>
      <c r="H723" s="16">
        <f>SUM($H$710:$H$722)</f>
        <v>1760.82</v>
      </c>
      <c r="I723" s="16">
        <f>SUM($I$710:$I$722)</f>
        <v>181497.66999999998</v>
      </c>
      <c r="J723" s="16">
        <f>SUM($J$710:$J$722)</f>
        <v>14612840.969999999</v>
      </c>
      <c r="K723" s="16">
        <f>SUM($K$710:$K$722)</f>
        <v>14614601.79</v>
      </c>
      <c r="L723" s="16">
        <f>SUM($L$710:$L$722)</f>
        <v>14612840.969999999</v>
      </c>
      <c r="M723" s="16">
        <f>SUM($M$710:$M$722)</f>
        <v>57897.23000000001</v>
      </c>
    </row>
    <row r="724" spans="2:13" ht="15.75" thickBot="1">
      <c r="B724" s="14" t="s">
        <v>558</v>
      </c>
      <c r="C724" s="15"/>
      <c r="D724" s="15"/>
      <c r="E724" s="16">
        <f>(E723)</f>
        <v>14672499.020000001</v>
      </c>
      <c r="F724" s="16">
        <f>(F723)</f>
        <v>14381499.02</v>
      </c>
      <c r="G724" s="16">
        <f>(G723)</f>
        <v>14796099.46</v>
      </c>
      <c r="H724" s="16">
        <f>(H723)</f>
        <v>1760.82</v>
      </c>
      <c r="I724" s="16">
        <f>(I723)</f>
        <v>181497.66999999998</v>
      </c>
      <c r="J724" s="16">
        <f>(J723)</f>
        <v>14612840.969999999</v>
      </c>
      <c r="K724" s="16">
        <f>(K723)</f>
        <v>14614601.79</v>
      </c>
      <c r="L724" s="16">
        <f>(L723)</f>
        <v>14612840.969999999</v>
      </c>
      <c r="M724" s="16">
        <f>(M723)</f>
        <v>57897.23000000001</v>
      </c>
    </row>
    <row r="725" spans="2:13" ht="15.75" thickBot="1">
      <c r="B725" s="14" t="s">
        <v>1812</v>
      </c>
      <c r="C725" s="15"/>
      <c r="D725" s="15"/>
      <c r="E725" s="16">
        <f>(E433+E457+E497+E632+E707+E724)</f>
        <v>22373739.160000004</v>
      </c>
      <c r="F725" s="16">
        <f>(F433+F457+F497+F632+F707+F724)</f>
        <v>22347337.02</v>
      </c>
      <c r="G725" s="16">
        <f>(G433+G457+G497+G632+G707+G724)</f>
        <v>22978852.43</v>
      </c>
      <c r="H725" s="16">
        <f>(H433+H457+H497+H632+H707+H724)</f>
        <v>806075.7999999999</v>
      </c>
      <c r="I725" s="16">
        <f>(I433+I457+I497+I632+I707+I724)</f>
        <v>2454122.41</v>
      </c>
      <c r="J725" s="16">
        <f>(J433+J457+J497+J632+J707+J724)</f>
        <v>19720279.4</v>
      </c>
      <c r="K725" s="16">
        <f>(K433+K457+K497+K632+K707+K724)</f>
        <v>20524730.02</v>
      </c>
      <c r="L725" s="16">
        <f>(L433+L457+L497+L632+L707+L724)</f>
        <v>19720279.4</v>
      </c>
      <c r="M725" s="16">
        <f>(M433+M457+M497+M632+M707+M724)</f>
        <v>1849009.1400000001</v>
      </c>
    </row>
    <row r="726" spans="1:9" ht="15.75" thickBot="1">
      <c r="A726" s="1" t="s">
        <v>1813</v>
      </c>
      <c r="B726" s="1"/>
      <c r="C726" s="1"/>
      <c r="D726" s="1"/>
      <c r="E726" s="1"/>
      <c r="F726" s="1"/>
      <c r="G726" s="1"/>
      <c r="H726" s="1"/>
      <c r="I726" s="1"/>
    </row>
    <row r="727" spans="1:13" ht="15.75" thickBot="1">
      <c r="A727" s="4" t="s">
        <v>22</v>
      </c>
      <c r="B727" s="1" t="s">
        <v>23</v>
      </c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5.75" thickBot="1">
      <c r="A728" s="4" t="s">
        <v>24</v>
      </c>
      <c r="B728" s="1" t="s">
        <v>25</v>
      </c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5.75" thickBot="1">
      <c r="A729" s="6" t="s">
        <v>590</v>
      </c>
      <c r="B729" s="7" t="s">
        <v>591</v>
      </c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30">
      <c r="A730" s="5" t="s">
        <v>1814</v>
      </c>
      <c r="B730" s="5" t="s">
        <v>1815</v>
      </c>
      <c r="C730" s="5" t="s">
        <v>1816</v>
      </c>
      <c r="D730" s="5" t="s">
        <v>1817</v>
      </c>
      <c r="E730" s="8">
        <v>504000</v>
      </c>
      <c r="F730" s="8">
        <v>412000</v>
      </c>
      <c r="G730" s="8">
        <v>504000</v>
      </c>
      <c r="H730" s="8">
        <v>2198.94</v>
      </c>
      <c r="I730" s="8">
        <v>8909.72</v>
      </c>
      <c r="J730" s="8">
        <v>492891.34</v>
      </c>
      <c r="K730" s="8">
        <v>495090.28</v>
      </c>
      <c r="L730" s="8">
        <v>492891.34</v>
      </c>
      <c r="M730" s="9">
        <v>8909.72</v>
      </c>
    </row>
    <row r="731" spans="1:13" ht="30">
      <c r="A731" s="10" t="s">
        <v>1818</v>
      </c>
      <c r="B731" s="10" t="s">
        <v>938</v>
      </c>
      <c r="C731" s="10" t="s">
        <v>1816</v>
      </c>
      <c r="D731" s="10" t="s">
        <v>1817</v>
      </c>
      <c r="E731" s="11">
        <v>3330500</v>
      </c>
      <c r="F731" s="11">
        <v>3080500</v>
      </c>
      <c r="G731" s="11">
        <v>3330500</v>
      </c>
      <c r="H731" s="11">
        <v>25417.87</v>
      </c>
      <c r="I731" s="11">
        <v>39465.91</v>
      </c>
      <c r="J731" s="11">
        <v>3265616.22</v>
      </c>
      <c r="K731" s="11">
        <v>3291034.09</v>
      </c>
      <c r="L731" s="11">
        <v>3265616.22</v>
      </c>
      <c r="M731" s="12">
        <v>39465.91</v>
      </c>
    </row>
    <row r="732" spans="1:13" ht="30">
      <c r="A732" s="10" t="s">
        <v>1819</v>
      </c>
      <c r="B732" s="10" t="s">
        <v>1820</v>
      </c>
      <c r="C732" s="10" t="s">
        <v>1821</v>
      </c>
      <c r="D732" s="10" t="s">
        <v>1822</v>
      </c>
      <c r="E732" s="11">
        <v>1</v>
      </c>
      <c r="F732" s="11">
        <v>1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2">
        <v>1</v>
      </c>
    </row>
    <row r="733" spans="1:13" ht="30.75" thickBot="1">
      <c r="A733" s="10" t="s">
        <v>1823</v>
      </c>
      <c r="B733" s="10" t="s">
        <v>952</v>
      </c>
      <c r="C733" s="10" t="s">
        <v>1821</v>
      </c>
      <c r="D733" s="10" t="s">
        <v>1822</v>
      </c>
      <c r="E733" s="11">
        <v>10000</v>
      </c>
      <c r="F733" s="11">
        <v>10000</v>
      </c>
      <c r="G733" s="11">
        <v>10000</v>
      </c>
      <c r="H733" s="11">
        <v>0</v>
      </c>
      <c r="I733" s="11">
        <v>10000</v>
      </c>
      <c r="J733" s="11">
        <v>0</v>
      </c>
      <c r="K733" s="11">
        <v>0</v>
      </c>
      <c r="L733" s="11">
        <v>0</v>
      </c>
      <c r="M733" s="12">
        <v>10000</v>
      </c>
    </row>
    <row r="734" spans="1:13" ht="15.75" thickBot="1">
      <c r="A734" s="13"/>
      <c r="B734" s="14" t="s">
        <v>610</v>
      </c>
      <c r="C734" s="15"/>
      <c r="D734" s="15"/>
      <c r="E734" s="16">
        <f>SUM($E$730:$E$733)</f>
        <v>3844501</v>
      </c>
      <c r="F734" s="16">
        <f>SUM($F$730:$F$733)</f>
        <v>3502501</v>
      </c>
      <c r="G734" s="16">
        <f>SUM($G$730:$G$733)</f>
        <v>3844500</v>
      </c>
      <c r="H734" s="16">
        <f>SUM($H$730:$H$733)</f>
        <v>27616.809999999998</v>
      </c>
      <c r="I734" s="16">
        <f>SUM($I$730:$I$733)</f>
        <v>58375.630000000005</v>
      </c>
      <c r="J734" s="16">
        <f>SUM($J$730:$J$733)</f>
        <v>3758507.56</v>
      </c>
      <c r="K734" s="16">
        <f>SUM($K$730:$K$733)</f>
        <v>3786124.37</v>
      </c>
      <c r="L734" s="16">
        <f>SUM($L$730:$L$733)</f>
        <v>3758507.56</v>
      </c>
      <c r="M734" s="16">
        <f>SUM($M$730:$M$733)</f>
        <v>58376.630000000005</v>
      </c>
    </row>
    <row r="735" spans="1:13" ht="15.75" thickBot="1">
      <c r="A735" s="6" t="s">
        <v>611</v>
      </c>
      <c r="B735" s="7" t="s">
        <v>612</v>
      </c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45">
      <c r="A736" s="5" t="s">
        <v>1824</v>
      </c>
      <c r="B736" s="5" t="s">
        <v>1825</v>
      </c>
      <c r="C736" s="5" t="s">
        <v>1826</v>
      </c>
      <c r="D736" s="5" t="s">
        <v>1827</v>
      </c>
      <c r="E736" s="8">
        <v>360000</v>
      </c>
      <c r="F736" s="8">
        <v>305000</v>
      </c>
      <c r="G736" s="8">
        <v>360000</v>
      </c>
      <c r="H736" s="8">
        <v>19979.4</v>
      </c>
      <c r="I736" s="8">
        <v>16070.66</v>
      </c>
      <c r="J736" s="8">
        <v>323949.94</v>
      </c>
      <c r="K736" s="8">
        <v>343929.34</v>
      </c>
      <c r="L736" s="8">
        <v>323949.94</v>
      </c>
      <c r="M736" s="9">
        <v>16070.66</v>
      </c>
    </row>
    <row r="737" spans="1:13" ht="30">
      <c r="A737" s="10" t="s">
        <v>1828</v>
      </c>
      <c r="B737" s="10" t="s">
        <v>1820</v>
      </c>
      <c r="C737" s="10" t="s">
        <v>1829</v>
      </c>
      <c r="D737" s="10" t="s">
        <v>1822</v>
      </c>
      <c r="E737" s="11">
        <v>1</v>
      </c>
      <c r="F737" s="11">
        <v>1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2">
        <v>1</v>
      </c>
    </row>
    <row r="738" spans="1:13" ht="30.75" thickBot="1">
      <c r="A738" s="10" t="s">
        <v>1830</v>
      </c>
      <c r="B738" s="10" t="s">
        <v>952</v>
      </c>
      <c r="C738" s="10" t="s">
        <v>1829</v>
      </c>
      <c r="D738" s="10" t="s">
        <v>1822</v>
      </c>
      <c r="E738" s="11">
        <v>5000</v>
      </c>
      <c r="F738" s="11">
        <v>5000</v>
      </c>
      <c r="G738" s="11">
        <v>5000</v>
      </c>
      <c r="H738" s="11">
        <v>0</v>
      </c>
      <c r="I738" s="11">
        <v>5000</v>
      </c>
      <c r="J738" s="11">
        <v>0</v>
      </c>
      <c r="K738" s="11">
        <v>0</v>
      </c>
      <c r="L738" s="11">
        <v>0</v>
      </c>
      <c r="M738" s="12">
        <v>5000</v>
      </c>
    </row>
    <row r="739" spans="1:13" ht="15.75" thickBot="1">
      <c r="A739" s="13"/>
      <c r="B739" s="14" t="s">
        <v>630</v>
      </c>
      <c r="C739" s="15"/>
      <c r="D739" s="15"/>
      <c r="E739" s="16">
        <f>SUM($E$736:$E$738)</f>
        <v>365001</v>
      </c>
      <c r="F739" s="16">
        <f>SUM($F$736:$F$738)</f>
        <v>310001</v>
      </c>
      <c r="G739" s="16">
        <f>SUM($G$736:$G$738)</f>
        <v>365000</v>
      </c>
      <c r="H739" s="16">
        <f>SUM($H$736:$H$738)</f>
        <v>19979.4</v>
      </c>
      <c r="I739" s="16">
        <f>SUM($I$736:$I$738)</f>
        <v>21070.66</v>
      </c>
      <c r="J739" s="16">
        <f>SUM($J$736:$J$738)</f>
        <v>323949.94</v>
      </c>
      <c r="K739" s="16">
        <f>SUM($K$736:$K$738)</f>
        <v>343929.34</v>
      </c>
      <c r="L739" s="16">
        <f>SUM($L$736:$L$738)</f>
        <v>323949.94</v>
      </c>
      <c r="M739" s="16">
        <f>SUM($M$736:$M$738)</f>
        <v>21071.66</v>
      </c>
    </row>
    <row r="740" spans="1:13" ht="15.75" thickBot="1">
      <c r="A740" s="6" t="s">
        <v>631</v>
      </c>
      <c r="B740" s="7" t="s">
        <v>632</v>
      </c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45">
      <c r="A741" s="5" t="s">
        <v>1831</v>
      </c>
      <c r="B741" s="5" t="s">
        <v>1832</v>
      </c>
      <c r="C741" s="5" t="s">
        <v>1833</v>
      </c>
      <c r="D741" s="5" t="s">
        <v>636</v>
      </c>
      <c r="E741" s="8">
        <v>112600</v>
      </c>
      <c r="F741" s="8">
        <v>13600</v>
      </c>
      <c r="G741" s="8">
        <v>113600</v>
      </c>
      <c r="H741" s="8">
        <v>13908.87</v>
      </c>
      <c r="I741" s="8">
        <v>2113.53</v>
      </c>
      <c r="J741" s="8">
        <v>97577.6</v>
      </c>
      <c r="K741" s="8">
        <v>111486.47</v>
      </c>
      <c r="L741" s="8">
        <v>97577.6</v>
      </c>
      <c r="M741" s="9">
        <v>1113.53</v>
      </c>
    </row>
    <row r="742" spans="1:13" ht="45.75" thickBot="1">
      <c r="A742" s="10" t="s">
        <v>1834</v>
      </c>
      <c r="B742" s="10" t="s">
        <v>1835</v>
      </c>
      <c r="C742" s="10" t="s">
        <v>1833</v>
      </c>
      <c r="D742" s="10" t="s">
        <v>636</v>
      </c>
      <c r="E742" s="11">
        <v>2622987</v>
      </c>
      <c r="F742" s="11">
        <v>2222987</v>
      </c>
      <c r="G742" s="11">
        <v>2722987</v>
      </c>
      <c r="H742" s="11">
        <v>207221.78</v>
      </c>
      <c r="I742" s="11">
        <v>288845.48</v>
      </c>
      <c r="J742" s="11">
        <v>2226919.74</v>
      </c>
      <c r="K742" s="11">
        <v>2434141.52</v>
      </c>
      <c r="L742" s="11">
        <v>2226919.74</v>
      </c>
      <c r="M742" s="12">
        <v>188845.48</v>
      </c>
    </row>
    <row r="743" spans="1:13" ht="15.75" thickBot="1">
      <c r="A743" s="13"/>
      <c r="B743" s="14" t="s">
        <v>644</v>
      </c>
      <c r="C743" s="15"/>
      <c r="D743" s="15"/>
      <c r="E743" s="16">
        <f>SUM($E$741:$E$742)</f>
        <v>2735587</v>
      </c>
      <c r="F743" s="16">
        <f>SUM($F$741:$F$742)</f>
        <v>2236587</v>
      </c>
      <c r="G743" s="16">
        <f>SUM($G$741:$G$742)</f>
        <v>2836587</v>
      </c>
      <c r="H743" s="16">
        <f>SUM($H$741:$H$742)</f>
        <v>221130.65</v>
      </c>
      <c r="I743" s="16">
        <f>SUM($I$741:$I$742)</f>
        <v>290959.01</v>
      </c>
      <c r="J743" s="16">
        <f>SUM($J$741:$J$742)</f>
        <v>2324497.3400000003</v>
      </c>
      <c r="K743" s="16">
        <f>SUM($K$741:$K$742)</f>
        <v>2545627.99</v>
      </c>
      <c r="L743" s="16">
        <f>SUM($L$741:$L$742)</f>
        <v>2324497.3400000003</v>
      </c>
      <c r="M743" s="16">
        <f>SUM($M$741:$M$742)</f>
        <v>189959.01</v>
      </c>
    </row>
    <row r="744" spans="1:13" ht="15.75" thickBot="1">
      <c r="A744" s="6" t="s">
        <v>40</v>
      </c>
      <c r="B744" s="7" t="s">
        <v>41</v>
      </c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45">
      <c r="A745" s="5" t="s">
        <v>1836</v>
      </c>
      <c r="B745" s="5" t="s">
        <v>1837</v>
      </c>
      <c r="C745" s="5" t="s">
        <v>1838</v>
      </c>
      <c r="D745" s="5" t="s">
        <v>1839</v>
      </c>
      <c r="E745" s="8">
        <v>80500</v>
      </c>
      <c r="F745" s="8">
        <v>57000</v>
      </c>
      <c r="G745" s="8">
        <v>87500</v>
      </c>
      <c r="H745" s="8">
        <v>215.43</v>
      </c>
      <c r="I745" s="8">
        <v>9254.26</v>
      </c>
      <c r="J745" s="8">
        <v>78030.31</v>
      </c>
      <c r="K745" s="8">
        <v>78245.74</v>
      </c>
      <c r="L745" s="8">
        <v>78030.31</v>
      </c>
      <c r="M745" s="9">
        <v>2254.26</v>
      </c>
    </row>
    <row r="746" spans="1:13" ht="45">
      <c r="A746" s="10" t="s">
        <v>1840</v>
      </c>
      <c r="B746" s="10" t="s">
        <v>1009</v>
      </c>
      <c r="C746" s="10" t="s">
        <v>1838</v>
      </c>
      <c r="D746" s="10" t="s">
        <v>1839</v>
      </c>
      <c r="E746" s="11">
        <v>441500</v>
      </c>
      <c r="F746" s="11">
        <v>555000</v>
      </c>
      <c r="G746" s="11">
        <v>557000</v>
      </c>
      <c r="H746" s="11">
        <v>2195.9</v>
      </c>
      <c r="I746" s="11">
        <v>116079.88</v>
      </c>
      <c r="J746" s="11">
        <v>438724.22</v>
      </c>
      <c r="K746" s="11">
        <v>440920.12</v>
      </c>
      <c r="L746" s="11">
        <v>438724.22</v>
      </c>
      <c r="M746" s="12">
        <v>579.88</v>
      </c>
    </row>
    <row r="747" spans="1:13" ht="30">
      <c r="A747" s="10" t="s">
        <v>1841</v>
      </c>
      <c r="B747" s="10" t="s">
        <v>1025</v>
      </c>
      <c r="C747" s="10" t="s">
        <v>1842</v>
      </c>
      <c r="D747" s="10" t="s">
        <v>1843</v>
      </c>
      <c r="E747" s="11">
        <v>107000</v>
      </c>
      <c r="F747" s="11">
        <v>97000</v>
      </c>
      <c r="G747" s="11">
        <v>107000</v>
      </c>
      <c r="H747" s="11">
        <v>8467.27</v>
      </c>
      <c r="I747" s="11">
        <v>5923.43</v>
      </c>
      <c r="J747" s="11">
        <v>92609.3</v>
      </c>
      <c r="K747" s="11">
        <v>101076.57</v>
      </c>
      <c r="L747" s="11">
        <v>92609.3</v>
      </c>
      <c r="M747" s="12">
        <v>5923.43</v>
      </c>
    </row>
    <row r="748" spans="1:13" ht="30">
      <c r="A748" s="10" t="s">
        <v>1844</v>
      </c>
      <c r="B748" s="10" t="s">
        <v>1845</v>
      </c>
      <c r="C748" s="10" t="s">
        <v>1846</v>
      </c>
      <c r="D748" s="10" t="s">
        <v>1847</v>
      </c>
      <c r="E748" s="11">
        <v>70000</v>
      </c>
      <c r="F748" s="11">
        <v>70000</v>
      </c>
      <c r="G748" s="11">
        <v>70000</v>
      </c>
      <c r="H748" s="11">
        <v>3769.63</v>
      </c>
      <c r="I748" s="11">
        <v>34360.26</v>
      </c>
      <c r="J748" s="11">
        <v>31870.11</v>
      </c>
      <c r="K748" s="11">
        <v>35639.74</v>
      </c>
      <c r="L748" s="11">
        <v>31870.11</v>
      </c>
      <c r="M748" s="12">
        <v>34360.26</v>
      </c>
    </row>
    <row r="749" spans="1:13" ht="30.75" thickBot="1">
      <c r="A749" s="10" t="s">
        <v>1848</v>
      </c>
      <c r="B749" s="10" t="s">
        <v>1046</v>
      </c>
      <c r="C749" s="10" t="s">
        <v>1846</v>
      </c>
      <c r="D749" s="10" t="s">
        <v>1847</v>
      </c>
      <c r="E749" s="11">
        <v>700000</v>
      </c>
      <c r="F749" s="11">
        <v>550000</v>
      </c>
      <c r="G749" s="11">
        <v>700000</v>
      </c>
      <c r="H749" s="11">
        <v>59661.94</v>
      </c>
      <c r="I749" s="11">
        <v>2145.34</v>
      </c>
      <c r="J749" s="11">
        <v>638192.72</v>
      </c>
      <c r="K749" s="11">
        <v>697854.66</v>
      </c>
      <c r="L749" s="11">
        <v>638192.72</v>
      </c>
      <c r="M749" s="12">
        <v>2145.34</v>
      </c>
    </row>
    <row r="750" spans="1:13" ht="15.75" thickBot="1">
      <c r="A750" s="13"/>
      <c r="B750" s="14" t="s">
        <v>62</v>
      </c>
      <c r="C750" s="15"/>
      <c r="D750" s="15"/>
      <c r="E750" s="16">
        <f>SUM($E$745:$E$749)</f>
        <v>1399000</v>
      </c>
      <c r="F750" s="16">
        <f>SUM($F$745:$F$749)</f>
        <v>1329000</v>
      </c>
      <c r="G750" s="16">
        <f>SUM($G$745:$G$749)</f>
        <v>1521500</v>
      </c>
      <c r="H750" s="16">
        <f>SUM($H$745:$H$749)</f>
        <v>74310.17</v>
      </c>
      <c r="I750" s="16">
        <f>SUM($I$745:$I$749)</f>
        <v>167763.17</v>
      </c>
      <c r="J750" s="16">
        <f>SUM($J$745:$J$749)</f>
        <v>1279426.66</v>
      </c>
      <c r="K750" s="16">
        <f>SUM($K$745:$K$749)</f>
        <v>1353736.83</v>
      </c>
      <c r="L750" s="16">
        <f>SUM($L$745:$L$749)</f>
        <v>1279426.66</v>
      </c>
      <c r="M750" s="16">
        <f>SUM($M$745:$M$749)</f>
        <v>45263.17</v>
      </c>
    </row>
    <row r="751" spans="1:13" ht="15.75" thickBot="1">
      <c r="A751" s="6" t="s">
        <v>671</v>
      </c>
      <c r="B751" s="7" t="s">
        <v>672</v>
      </c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45">
      <c r="A752" s="5" t="s">
        <v>1849</v>
      </c>
      <c r="B752" s="5" t="s">
        <v>674</v>
      </c>
      <c r="C752" s="5" t="s">
        <v>1850</v>
      </c>
      <c r="D752" s="5" t="s">
        <v>676</v>
      </c>
      <c r="E752" s="8">
        <v>1000</v>
      </c>
      <c r="F752" s="8">
        <v>1000</v>
      </c>
      <c r="G752" s="8">
        <v>1000</v>
      </c>
      <c r="H752" s="8">
        <v>0</v>
      </c>
      <c r="I752" s="8">
        <v>0</v>
      </c>
      <c r="J752" s="8">
        <v>1000</v>
      </c>
      <c r="K752" s="8">
        <v>1000</v>
      </c>
      <c r="L752" s="8">
        <v>1000</v>
      </c>
      <c r="M752" s="9">
        <v>0</v>
      </c>
    </row>
    <row r="753" spans="1:13" ht="45">
      <c r="A753" s="10" t="s">
        <v>1851</v>
      </c>
      <c r="B753" s="10" t="s">
        <v>678</v>
      </c>
      <c r="C753" s="10" t="s">
        <v>1852</v>
      </c>
      <c r="D753" s="10" t="s">
        <v>1853</v>
      </c>
      <c r="E753" s="11">
        <v>7000</v>
      </c>
      <c r="F753" s="11">
        <v>10000</v>
      </c>
      <c r="G753" s="11">
        <v>7110.38</v>
      </c>
      <c r="H753" s="11">
        <v>2.81</v>
      </c>
      <c r="I753" s="11">
        <v>1229.75</v>
      </c>
      <c r="J753" s="11">
        <v>5877.82</v>
      </c>
      <c r="K753" s="11">
        <v>5880.63</v>
      </c>
      <c r="L753" s="11">
        <v>5877.82</v>
      </c>
      <c r="M753" s="12">
        <v>1119.37</v>
      </c>
    </row>
    <row r="754" spans="1:13" ht="45">
      <c r="A754" s="10" t="s">
        <v>1854</v>
      </c>
      <c r="B754" s="10" t="s">
        <v>678</v>
      </c>
      <c r="C754" s="10" t="s">
        <v>1852</v>
      </c>
      <c r="D754" s="10" t="s">
        <v>1853</v>
      </c>
      <c r="E754" s="11">
        <v>14700</v>
      </c>
      <c r="F754" s="11">
        <v>6000</v>
      </c>
      <c r="G754" s="11">
        <v>14669.8</v>
      </c>
      <c r="H754" s="11">
        <v>0</v>
      </c>
      <c r="I754" s="11">
        <v>14559.44</v>
      </c>
      <c r="J754" s="11">
        <v>110.36</v>
      </c>
      <c r="K754" s="11">
        <v>110.36</v>
      </c>
      <c r="L754" s="11">
        <v>110.36</v>
      </c>
      <c r="M754" s="12">
        <v>14589.64</v>
      </c>
    </row>
    <row r="755" spans="1:13" ht="30">
      <c r="A755" s="10" t="s">
        <v>1855</v>
      </c>
      <c r="B755" s="10" t="s">
        <v>683</v>
      </c>
      <c r="C755" s="10" t="s">
        <v>1852</v>
      </c>
      <c r="D755" s="10" t="s">
        <v>1853</v>
      </c>
      <c r="E755" s="11">
        <v>356.25</v>
      </c>
      <c r="F755" s="11">
        <v>0</v>
      </c>
      <c r="G755" s="11">
        <v>356.25</v>
      </c>
      <c r="H755" s="11">
        <v>242.25</v>
      </c>
      <c r="I755" s="11">
        <v>114</v>
      </c>
      <c r="J755" s="11">
        <v>0</v>
      </c>
      <c r="K755" s="11">
        <v>242.25</v>
      </c>
      <c r="L755" s="11">
        <v>0</v>
      </c>
      <c r="M755" s="12">
        <v>114</v>
      </c>
    </row>
    <row r="756" spans="1:13" ht="30">
      <c r="A756" s="10" t="s">
        <v>1856</v>
      </c>
      <c r="B756" s="10" t="s">
        <v>685</v>
      </c>
      <c r="C756" s="10" t="s">
        <v>1852</v>
      </c>
      <c r="D756" s="10" t="s">
        <v>1853</v>
      </c>
      <c r="E756" s="11">
        <v>24.9</v>
      </c>
      <c r="F756" s="11">
        <v>0</v>
      </c>
      <c r="G756" s="11">
        <v>24.9</v>
      </c>
      <c r="H756" s="11">
        <v>24.9</v>
      </c>
      <c r="I756" s="11">
        <v>0</v>
      </c>
      <c r="J756" s="11">
        <v>0</v>
      </c>
      <c r="K756" s="11">
        <v>24.9</v>
      </c>
      <c r="L756" s="11">
        <v>0</v>
      </c>
      <c r="M756" s="12">
        <v>0</v>
      </c>
    </row>
    <row r="757" spans="1:13" ht="45">
      <c r="A757" s="10" t="s">
        <v>1857</v>
      </c>
      <c r="B757" s="10" t="s">
        <v>678</v>
      </c>
      <c r="C757" s="10" t="s">
        <v>1852</v>
      </c>
      <c r="D757" s="10" t="s">
        <v>1853</v>
      </c>
      <c r="E757" s="11">
        <v>100000</v>
      </c>
      <c r="F757" s="11">
        <v>200000</v>
      </c>
      <c r="G757" s="11">
        <v>93783.44</v>
      </c>
      <c r="H757" s="11">
        <v>15646.05</v>
      </c>
      <c r="I757" s="11">
        <v>15762.35</v>
      </c>
      <c r="J757" s="11">
        <v>62375.04</v>
      </c>
      <c r="K757" s="11">
        <v>78021.09</v>
      </c>
      <c r="L757" s="11">
        <v>62375.04</v>
      </c>
      <c r="M757" s="12">
        <v>21978.91</v>
      </c>
    </row>
    <row r="758" spans="1:13" ht="45">
      <c r="A758" s="10" t="s">
        <v>1858</v>
      </c>
      <c r="B758" s="10" t="s">
        <v>1859</v>
      </c>
      <c r="C758" s="10" t="s">
        <v>1852</v>
      </c>
      <c r="D758" s="10" t="s">
        <v>1853</v>
      </c>
      <c r="E758" s="11">
        <v>139103.24</v>
      </c>
      <c r="F758" s="11">
        <v>230000</v>
      </c>
      <c r="G758" s="11">
        <v>175627.81</v>
      </c>
      <c r="H758" s="11">
        <v>0</v>
      </c>
      <c r="I758" s="11">
        <v>140785.98</v>
      </c>
      <c r="J758" s="11">
        <v>34841.83</v>
      </c>
      <c r="K758" s="11">
        <v>34841.83</v>
      </c>
      <c r="L758" s="11">
        <v>34841.83</v>
      </c>
      <c r="M758" s="12">
        <v>104261.41</v>
      </c>
    </row>
    <row r="759" spans="1:13" ht="30">
      <c r="A759" s="10" t="s">
        <v>1860</v>
      </c>
      <c r="B759" s="10" t="s">
        <v>683</v>
      </c>
      <c r="C759" s="10" t="s">
        <v>1852</v>
      </c>
      <c r="D759" s="10" t="s">
        <v>1853</v>
      </c>
      <c r="E759" s="11">
        <v>66240.75</v>
      </c>
      <c r="F759" s="11">
        <v>0</v>
      </c>
      <c r="G759" s="11">
        <v>66240.75</v>
      </c>
      <c r="H759" s="11">
        <v>56554.5</v>
      </c>
      <c r="I759" s="11">
        <v>9686.25</v>
      </c>
      <c r="J759" s="11">
        <v>0</v>
      </c>
      <c r="K759" s="11">
        <v>56554.5</v>
      </c>
      <c r="L759" s="11">
        <v>0</v>
      </c>
      <c r="M759" s="12">
        <v>9686.25</v>
      </c>
    </row>
    <row r="760" spans="1:13" ht="30.75" thickBot="1">
      <c r="A760" s="10" t="s">
        <v>1861</v>
      </c>
      <c r="B760" s="10" t="s">
        <v>1862</v>
      </c>
      <c r="C760" s="10" t="s">
        <v>1852</v>
      </c>
      <c r="D760" s="10" t="s">
        <v>1853</v>
      </c>
      <c r="E760" s="11">
        <v>13173.15</v>
      </c>
      <c r="F760" s="11">
        <v>0</v>
      </c>
      <c r="G760" s="11">
        <v>13173.15</v>
      </c>
      <c r="H760" s="11">
        <v>12847.95</v>
      </c>
      <c r="I760" s="11">
        <v>325.2</v>
      </c>
      <c r="J760" s="11">
        <v>0</v>
      </c>
      <c r="K760" s="11">
        <v>12847.95</v>
      </c>
      <c r="L760" s="11">
        <v>0</v>
      </c>
      <c r="M760" s="12">
        <v>325.2</v>
      </c>
    </row>
    <row r="761" spans="1:13" ht="15.75" thickBot="1">
      <c r="A761" s="13"/>
      <c r="B761" s="14" t="s">
        <v>688</v>
      </c>
      <c r="C761" s="15"/>
      <c r="D761" s="15"/>
      <c r="E761" s="16">
        <f>SUM($E$752:$E$760)</f>
        <v>341598.29000000004</v>
      </c>
      <c r="F761" s="16">
        <f>SUM($F$752:$F$760)</f>
        <v>447000</v>
      </c>
      <c r="G761" s="16">
        <f>SUM($G$752:$G$760)</f>
        <v>371986.48000000004</v>
      </c>
      <c r="H761" s="16">
        <f>SUM($H$752:$H$760)</f>
        <v>85318.45999999999</v>
      </c>
      <c r="I761" s="16">
        <f>SUM($I$752:$I$760)</f>
        <v>182462.97000000003</v>
      </c>
      <c r="J761" s="16">
        <f>SUM($J$752:$J$760)</f>
        <v>104205.05</v>
      </c>
      <c r="K761" s="16">
        <f>SUM($K$752:$K$760)</f>
        <v>189523.51</v>
      </c>
      <c r="L761" s="16">
        <f>SUM($L$752:$L$760)</f>
        <v>104205.05</v>
      </c>
      <c r="M761" s="16">
        <f>SUM($M$752:$M$760)</f>
        <v>152074.78000000003</v>
      </c>
    </row>
    <row r="762" spans="2:13" ht="15.75" thickBot="1">
      <c r="B762" s="14" t="s">
        <v>76</v>
      </c>
      <c r="C762" s="15"/>
      <c r="D762" s="15"/>
      <c r="E762" s="16">
        <f>(E734+E739+E743+E750+E761)</f>
        <v>8685687.29</v>
      </c>
      <c r="F762" s="16">
        <f>(F734+F739+F743+F750+F761)</f>
        <v>7825089</v>
      </c>
      <c r="G762" s="16">
        <f>(G734+G739+G743+G750+G761)</f>
        <v>8939573.48</v>
      </c>
      <c r="H762" s="16">
        <f>(H734+H739+H743+H750+H761)</f>
        <v>428355.49</v>
      </c>
      <c r="I762" s="16">
        <f>(I734+I739+I743+I750+I761)</f>
        <v>720631.4400000002</v>
      </c>
      <c r="J762" s="16">
        <f>(J734+J739+J743+J750+J761)</f>
        <v>7790586.55</v>
      </c>
      <c r="K762" s="16">
        <f>(K734+K739+K743+K750+K761)</f>
        <v>8218942.04</v>
      </c>
      <c r="L762" s="16">
        <f>(L734+L739+L743+L750+L761)</f>
        <v>7790586.55</v>
      </c>
      <c r="M762" s="16">
        <f>(M734+M739+M743+M750+M761)</f>
        <v>466745.25000000006</v>
      </c>
    </row>
    <row r="763" spans="1:13" ht="15.75" thickBot="1">
      <c r="A763" s="4" t="s">
        <v>77</v>
      </c>
      <c r="B763" s="1" t="s">
        <v>78</v>
      </c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5.75" thickBot="1">
      <c r="A764" s="6" t="s">
        <v>79</v>
      </c>
      <c r="B764" s="7" t="s">
        <v>80</v>
      </c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60.75" thickBot="1">
      <c r="A765" s="5" t="s">
        <v>1863</v>
      </c>
      <c r="B765" s="5" t="s">
        <v>1864</v>
      </c>
      <c r="C765" s="5" t="s">
        <v>1865</v>
      </c>
      <c r="D765" s="5" t="s">
        <v>100</v>
      </c>
      <c r="E765" s="8">
        <v>5000</v>
      </c>
      <c r="F765" s="8">
        <v>20000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9">
        <v>5000</v>
      </c>
    </row>
    <row r="766" spans="1:13" ht="15.75" thickBot="1">
      <c r="A766" s="13"/>
      <c r="B766" s="14" t="s">
        <v>103</v>
      </c>
      <c r="C766" s="15"/>
      <c r="D766" s="15"/>
      <c r="E766" s="16">
        <f>SUM($E$765:$E$765)</f>
        <v>5000</v>
      </c>
      <c r="F766" s="16">
        <f>SUM($F$765:$F$765)</f>
        <v>20000</v>
      </c>
      <c r="G766" s="16">
        <f>SUM($G$765:$G$765)</f>
        <v>0</v>
      </c>
      <c r="H766" s="16">
        <f>SUM($H$765:$H$765)</f>
        <v>0</v>
      </c>
      <c r="I766" s="16">
        <f>SUM($I$765:$I$765)</f>
        <v>0</v>
      </c>
      <c r="J766" s="16">
        <f>SUM($J$765:$J$765)</f>
        <v>0</v>
      </c>
      <c r="K766" s="16">
        <f>SUM($K$765:$K$765)</f>
        <v>0</v>
      </c>
      <c r="L766" s="16">
        <f>SUM($L$765:$L$765)</f>
        <v>0</v>
      </c>
      <c r="M766" s="16">
        <f>SUM($M$765:$M$765)</f>
        <v>5000</v>
      </c>
    </row>
    <row r="767" spans="2:13" ht="15.75" thickBot="1">
      <c r="B767" s="14" t="s">
        <v>159</v>
      </c>
      <c r="C767" s="15"/>
      <c r="D767" s="15"/>
      <c r="E767" s="16">
        <f>(E766)</f>
        <v>5000</v>
      </c>
      <c r="F767" s="16">
        <f>(F766)</f>
        <v>20000</v>
      </c>
      <c r="G767" s="16">
        <f>(G766)</f>
        <v>0</v>
      </c>
      <c r="H767" s="16">
        <f>(H766)</f>
        <v>0</v>
      </c>
      <c r="I767" s="16">
        <f>(I766)</f>
        <v>0</v>
      </c>
      <c r="J767" s="16">
        <f>(J766)</f>
        <v>0</v>
      </c>
      <c r="K767" s="16">
        <f>(K766)</f>
        <v>0</v>
      </c>
      <c r="L767" s="16">
        <f>(L766)</f>
        <v>0</v>
      </c>
      <c r="M767" s="16">
        <f>(M766)</f>
        <v>5000</v>
      </c>
    </row>
    <row r="768" spans="1:13" ht="15.75" thickBot="1">
      <c r="A768" s="4" t="s">
        <v>160</v>
      </c>
      <c r="B768" s="1" t="s">
        <v>161</v>
      </c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5.75" thickBot="1">
      <c r="A769" s="6" t="s">
        <v>1866</v>
      </c>
      <c r="B769" s="7" t="s">
        <v>1867</v>
      </c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30.75" thickBot="1">
      <c r="A770" s="5" t="s">
        <v>1868</v>
      </c>
      <c r="B770" s="5" t="s">
        <v>1869</v>
      </c>
      <c r="C770" s="5" t="s">
        <v>1870</v>
      </c>
      <c r="D770" s="5" t="s">
        <v>1869</v>
      </c>
      <c r="E770" s="8">
        <v>3080000</v>
      </c>
      <c r="F770" s="8">
        <v>2500000</v>
      </c>
      <c r="G770" s="8">
        <v>3080000</v>
      </c>
      <c r="H770" s="8">
        <v>0</v>
      </c>
      <c r="I770" s="8">
        <v>3952.12</v>
      </c>
      <c r="J770" s="8">
        <v>3076047.88</v>
      </c>
      <c r="K770" s="8">
        <v>3076047.88</v>
      </c>
      <c r="L770" s="8">
        <v>3076047.88</v>
      </c>
      <c r="M770" s="9">
        <v>3952.12</v>
      </c>
    </row>
    <row r="771" spans="1:13" ht="15.75" thickBot="1">
      <c r="A771" s="13"/>
      <c r="B771" s="14" t="s">
        <v>1871</v>
      </c>
      <c r="C771" s="15"/>
      <c r="D771" s="15"/>
      <c r="E771" s="16">
        <f>SUM($E$770:$E$770)</f>
        <v>3080000</v>
      </c>
      <c r="F771" s="16">
        <f>SUM($F$770:$F$770)</f>
        <v>2500000</v>
      </c>
      <c r="G771" s="16">
        <f>SUM($G$770:$G$770)</f>
        <v>3080000</v>
      </c>
      <c r="H771" s="16">
        <f>SUM($H$770:$H$770)</f>
        <v>0</v>
      </c>
      <c r="I771" s="16">
        <f>SUM($I$770:$I$770)</f>
        <v>3952.12</v>
      </c>
      <c r="J771" s="16">
        <f>SUM($J$770:$J$770)</f>
        <v>3076047.88</v>
      </c>
      <c r="K771" s="16">
        <f>SUM($K$770:$K$770)</f>
        <v>3076047.88</v>
      </c>
      <c r="L771" s="16">
        <f>SUM($L$770:$L$770)</f>
        <v>3076047.88</v>
      </c>
      <c r="M771" s="16">
        <f>SUM($M$770:$M$770)</f>
        <v>3952.12</v>
      </c>
    </row>
    <row r="772" spans="1:13" ht="15.75" thickBot="1">
      <c r="A772" s="6" t="s">
        <v>727</v>
      </c>
      <c r="B772" s="7" t="s">
        <v>728</v>
      </c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30">
      <c r="A773" s="5" t="s">
        <v>1872</v>
      </c>
      <c r="B773" s="5" t="s">
        <v>1873</v>
      </c>
      <c r="C773" s="5" t="s">
        <v>1874</v>
      </c>
      <c r="D773" s="5" t="s">
        <v>1875</v>
      </c>
      <c r="E773" s="8">
        <v>3000</v>
      </c>
      <c r="F773" s="8">
        <v>3000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9">
        <v>3000</v>
      </c>
    </row>
    <row r="774" spans="1:13" ht="30.75" thickBot="1">
      <c r="A774" s="10" t="s">
        <v>1876</v>
      </c>
      <c r="B774" s="10" t="s">
        <v>1877</v>
      </c>
      <c r="C774" s="10" t="s">
        <v>1878</v>
      </c>
      <c r="D774" s="10" t="s">
        <v>1879</v>
      </c>
      <c r="E774" s="11">
        <v>0</v>
      </c>
      <c r="F774" s="11">
        <v>3000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2">
        <v>0</v>
      </c>
    </row>
    <row r="775" spans="1:13" ht="15.75" thickBot="1">
      <c r="A775" s="13"/>
      <c r="B775" s="14" t="s">
        <v>741</v>
      </c>
      <c r="C775" s="15"/>
      <c r="D775" s="15"/>
      <c r="E775" s="16">
        <f>SUM($E$773:$E$774)</f>
        <v>3000</v>
      </c>
      <c r="F775" s="16">
        <f>SUM($F$773:$F$774)</f>
        <v>6000</v>
      </c>
      <c r="G775" s="16">
        <f>SUM($G$773:$G$774)</f>
        <v>0</v>
      </c>
      <c r="H775" s="16">
        <f>SUM($H$773:$H$774)</f>
        <v>0</v>
      </c>
      <c r="I775" s="16">
        <f>SUM($I$773:$I$774)</f>
        <v>0</v>
      </c>
      <c r="J775" s="16">
        <f>SUM($J$773:$J$774)</f>
        <v>0</v>
      </c>
      <c r="K775" s="16">
        <f>SUM($K$773:$K$774)</f>
        <v>0</v>
      </c>
      <c r="L775" s="16">
        <f>SUM($L$773:$L$774)</f>
        <v>0</v>
      </c>
      <c r="M775" s="16">
        <f>SUM($M$773:$M$774)</f>
        <v>3000</v>
      </c>
    </row>
    <row r="776" spans="1:13" ht="15.75" thickBot="1">
      <c r="A776" s="6" t="s">
        <v>742</v>
      </c>
      <c r="B776" s="7" t="s">
        <v>743</v>
      </c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5">
      <c r="A777" s="5" t="s">
        <v>1880</v>
      </c>
      <c r="B777" s="5" t="s">
        <v>745</v>
      </c>
      <c r="C777" s="5" t="s">
        <v>1881</v>
      </c>
      <c r="D777" s="5" t="s">
        <v>747</v>
      </c>
      <c r="E777" s="8">
        <v>1</v>
      </c>
      <c r="F777" s="8">
        <v>1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9">
        <v>1</v>
      </c>
    </row>
    <row r="778" spans="1:13" ht="30">
      <c r="A778" s="10" t="s">
        <v>1882</v>
      </c>
      <c r="B778" s="10" t="s">
        <v>1883</v>
      </c>
      <c r="C778" s="10" t="s">
        <v>1884</v>
      </c>
      <c r="D778" s="10" t="s">
        <v>1885</v>
      </c>
      <c r="E778" s="11">
        <v>15000</v>
      </c>
      <c r="F778" s="11">
        <v>15000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2">
        <v>15000</v>
      </c>
    </row>
    <row r="779" spans="1:13" ht="30">
      <c r="A779" s="10" t="s">
        <v>1886</v>
      </c>
      <c r="B779" s="10" t="s">
        <v>1887</v>
      </c>
      <c r="C779" s="10" t="s">
        <v>1888</v>
      </c>
      <c r="D779" s="10" t="s">
        <v>1889</v>
      </c>
      <c r="E779" s="11">
        <v>110000</v>
      </c>
      <c r="F779" s="11">
        <v>110000</v>
      </c>
      <c r="G779" s="11">
        <v>99497</v>
      </c>
      <c r="H779" s="11">
        <v>0</v>
      </c>
      <c r="I779" s="11">
        <v>39047.37</v>
      </c>
      <c r="J779" s="11">
        <v>60449.63</v>
      </c>
      <c r="K779" s="11">
        <v>60449.63</v>
      </c>
      <c r="L779" s="11">
        <v>60449.63</v>
      </c>
      <c r="M779" s="12">
        <v>49550.37</v>
      </c>
    </row>
    <row r="780" spans="1:13" ht="45">
      <c r="A780" s="10" t="s">
        <v>1890</v>
      </c>
      <c r="B780" s="10" t="s">
        <v>1891</v>
      </c>
      <c r="C780" s="10" t="s">
        <v>1892</v>
      </c>
      <c r="D780" s="10" t="s">
        <v>1893</v>
      </c>
      <c r="E780" s="11">
        <v>0</v>
      </c>
      <c r="F780" s="11">
        <v>10000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2">
        <v>0</v>
      </c>
    </row>
    <row r="781" spans="1:13" ht="15.75" thickBot="1">
      <c r="A781" s="10" t="s">
        <v>1894</v>
      </c>
      <c r="B781" s="10" t="s">
        <v>1895</v>
      </c>
      <c r="C781" s="10" t="s">
        <v>1896</v>
      </c>
      <c r="D781" s="10" t="s">
        <v>1895</v>
      </c>
      <c r="E781" s="11">
        <v>1</v>
      </c>
      <c r="F781" s="11">
        <v>1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2">
        <v>1</v>
      </c>
    </row>
    <row r="782" spans="1:13" ht="15.75" thickBot="1">
      <c r="A782" s="13"/>
      <c r="B782" s="14" t="s">
        <v>748</v>
      </c>
      <c r="C782" s="15"/>
      <c r="D782" s="15"/>
      <c r="E782" s="16">
        <f>SUM($E$777:$E$781)</f>
        <v>125002</v>
      </c>
      <c r="F782" s="16">
        <f>SUM($F$777:$F$781)</f>
        <v>135002</v>
      </c>
      <c r="G782" s="16">
        <f>SUM($G$777:$G$781)</f>
        <v>99497</v>
      </c>
      <c r="H782" s="16">
        <f>SUM($H$777:$H$781)</f>
        <v>0</v>
      </c>
      <c r="I782" s="16">
        <f>SUM($I$777:$I$781)</f>
        <v>39047.37</v>
      </c>
      <c r="J782" s="16">
        <f>SUM($J$777:$J$781)</f>
        <v>60449.63</v>
      </c>
      <c r="K782" s="16">
        <f>SUM($K$777:$K$781)</f>
        <v>60449.63</v>
      </c>
      <c r="L782" s="16">
        <f>SUM($L$777:$L$781)</f>
        <v>60449.63</v>
      </c>
      <c r="M782" s="16">
        <f>SUM($M$777:$M$781)</f>
        <v>64552.37</v>
      </c>
    </row>
    <row r="783" spans="1:13" ht="15.75" thickBot="1">
      <c r="A783" s="6" t="s">
        <v>749</v>
      </c>
      <c r="B783" s="7" t="s">
        <v>750</v>
      </c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45">
      <c r="A784" s="5" t="s">
        <v>1897</v>
      </c>
      <c r="B784" s="5" t="s">
        <v>1898</v>
      </c>
      <c r="C784" s="5" t="s">
        <v>1899</v>
      </c>
      <c r="D784" s="5" t="s">
        <v>1900</v>
      </c>
      <c r="E784" s="8">
        <v>2000</v>
      </c>
      <c r="F784" s="8">
        <v>2000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9">
        <v>2000</v>
      </c>
    </row>
    <row r="785" spans="1:13" ht="30">
      <c r="A785" s="10" t="s">
        <v>1901</v>
      </c>
      <c r="B785" s="10" t="s">
        <v>1902</v>
      </c>
      <c r="C785" s="10" t="s">
        <v>1903</v>
      </c>
      <c r="D785" s="10" t="s">
        <v>770</v>
      </c>
      <c r="E785" s="11">
        <v>2000</v>
      </c>
      <c r="F785" s="11">
        <v>2000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2">
        <v>2000</v>
      </c>
    </row>
    <row r="786" spans="1:13" ht="30">
      <c r="A786" s="10" t="s">
        <v>1904</v>
      </c>
      <c r="B786" s="10" t="s">
        <v>1905</v>
      </c>
      <c r="C786" s="10" t="s">
        <v>1906</v>
      </c>
      <c r="D786" s="10" t="s">
        <v>1907</v>
      </c>
      <c r="E786" s="11">
        <v>5000</v>
      </c>
      <c r="F786" s="11">
        <v>5000</v>
      </c>
      <c r="G786" s="11">
        <v>257.92</v>
      </c>
      <c r="H786" s="11">
        <v>102.92</v>
      </c>
      <c r="I786" s="11">
        <v>31</v>
      </c>
      <c r="J786" s="11">
        <v>124</v>
      </c>
      <c r="K786" s="11">
        <v>226.92</v>
      </c>
      <c r="L786" s="11">
        <v>124</v>
      </c>
      <c r="M786" s="12">
        <v>4773.08</v>
      </c>
    </row>
    <row r="787" spans="1:13" ht="30">
      <c r="A787" s="10" t="s">
        <v>1908</v>
      </c>
      <c r="B787" s="10" t="s">
        <v>1909</v>
      </c>
      <c r="C787" s="10" t="s">
        <v>1906</v>
      </c>
      <c r="D787" s="10" t="s">
        <v>1907</v>
      </c>
      <c r="E787" s="11">
        <v>0</v>
      </c>
      <c r="F787" s="11">
        <v>40000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2">
        <v>0</v>
      </c>
    </row>
    <row r="788" spans="1:13" ht="45">
      <c r="A788" s="10" t="s">
        <v>1910</v>
      </c>
      <c r="B788" s="10" t="s">
        <v>1911</v>
      </c>
      <c r="C788" s="10" t="s">
        <v>1912</v>
      </c>
      <c r="D788" s="10" t="s">
        <v>1913</v>
      </c>
      <c r="E788" s="11">
        <v>30000</v>
      </c>
      <c r="F788" s="11">
        <v>30000</v>
      </c>
      <c r="G788" s="11">
        <v>27757.32</v>
      </c>
      <c r="H788" s="11">
        <v>7355.18</v>
      </c>
      <c r="I788" s="11">
        <v>1521.25</v>
      </c>
      <c r="J788" s="11">
        <v>18880.89</v>
      </c>
      <c r="K788" s="11">
        <v>26236.07</v>
      </c>
      <c r="L788" s="11">
        <v>18880.89</v>
      </c>
      <c r="M788" s="12">
        <v>3763.93</v>
      </c>
    </row>
    <row r="789" spans="1:13" ht="45">
      <c r="A789" s="10" t="s">
        <v>1914</v>
      </c>
      <c r="B789" s="10" t="s">
        <v>1915</v>
      </c>
      <c r="C789" s="10" t="s">
        <v>1912</v>
      </c>
      <c r="D789" s="10" t="s">
        <v>1913</v>
      </c>
      <c r="E789" s="11">
        <v>3000</v>
      </c>
      <c r="F789" s="11">
        <v>3000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2">
        <v>3000</v>
      </c>
    </row>
    <row r="790" spans="1:13" ht="45.75" thickBot="1">
      <c r="A790" s="10" t="s">
        <v>1916</v>
      </c>
      <c r="B790" s="10" t="s">
        <v>764</v>
      </c>
      <c r="C790" s="10" t="s">
        <v>1917</v>
      </c>
      <c r="D790" s="10" t="s">
        <v>766</v>
      </c>
      <c r="E790" s="11">
        <v>5000</v>
      </c>
      <c r="F790" s="11">
        <v>5000</v>
      </c>
      <c r="G790" s="11">
        <v>520.8</v>
      </c>
      <c r="H790" s="11">
        <v>0</v>
      </c>
      <c r="I790" s="11">
        <v>198.4</v>
      </c>
      <c r="J790" s="11">
        <v>322.4</v>
      </c>
      <c r="K790" s="11">
        <v>322.4</v>
      </c>
      <c r="L790" s="11">
        <v>322.4</v>
      </c>
      <c r="M790" s="12">
        <v>4677.6</v>
      </c>
    </row>
    <row r="791" spans="1:13" ht="15.75" thickBot="1">
      <c r="A791" s="13"/>
      <c r="B791" s="14" t="s">
        <v>771</v>
      </c>
      <c r="C791" s="15"/>
      <c r="D791" s="15"/>
      <c r="E791" s="16">
        <f>SUM($E$784:$E$790)</f>
        <v>47000</v>
      </c>
      <c r="F791" s="16">
        <f>SUM($F$784:$F$790)</f>
        <v>87000</v>
      </c>
      <c r="G791" s="16">
        <f>SUM($G$784:$G$790)</f>
        <v>28536.039999999997</v>
      </c>
      <c r="H791" s="16">
        <f>SUM($H$784:$H$790)</f>
        <v>7458.1</v>
      </c>
      <c r="I791" s="16">
        <f>SUM($I$784:$I$790)</f>
        <v>1750.65</v>
      </c>
      <c r="J791" s="16">
        <f>SUM($J$784:$J$790)</f>
        <v>19327.29</v>
      </c>
      <c r="K791" s="16">
        <f>SUM($K$784:$K$790)</f>
        <v>26785.39</v>
      </c>
      <c r="L791" s="16">
        <f>SUM($L$784:$L$790)</f>
        <v>19327.29</v>
      </c>
      <c r="M791" s="16">
        <f>SUM($M$784:$M$790)</f>
        <v>20214.61</v>
      </c>
    </row>
    <row r="792" spans="1:13" ht="15.75" thickBot="1">
      <c r="A792" s="6" t="s">
        <v>772</v>
      </c>
      <c r="B792" s="7" t="s">
        <v>773</v>
      </c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30">
      <c r="A793" s="5" t="s">
        <v>1918</v>
      </c>
      <c r="B793" s="5" t="s">
        <v>775</v>
      </c>
      <c r="C793" s="5" t="s">
        <v>1919</v>
      </c>
      <c r="D793" s="5" t="s">
        <v>775</v>
      </c>
      <c r="E793" s="8">
        <v>1</v>
      </c>
      <c r="F793" s="8">
        <v>1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9">
        <v>1</v>
      </c>
    </row>
    <row r="794" spans="1:13" ht="45">
      <c r="A794" s="10" t="s">
        <v>1920</v>
      </c>
      <c r="B794" s="10" t="s">
        <v>1921</v>
      </c>
      <c r="C794" s="10" t="s">
        <v>1922</v>
      </c>
      <c r="D794" s="10" t="s">
        <v>780</v>
      </c>
      <c r="E794" s="11">
        <v>1</v>
      </c>
      <c r="F794" s="11">
        <v>1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2">
        <v>1</v>
      </c>
    </row>
    <row r="795" spans="1:13" ht="60">
      <c r="A795" s="10" t="s">
        <v>1923</v>
      </c>
      <c r="B795" s="10" t="s">
        <v>1924</v>
      </c>
      <c r="C795" s="10" t="s">
        <v>1925</v>
      </c>
      <c r="D795" s="10" t="s">
        <v>1926</v>
      </c>
      <c r="E795" s="11">
        <v>100000</v>
      </c>
      <c r="F795" s="11">
        <v>0</v>
      </c>
      <c r="G795" s="11">
        <v>100000</v>
      </c>
      <c r="H795" s="11">
        <v>0</v>
      </c>
      <c r="I795" s="11">
        <v>100000</v>
      </c>
      <c r="J795" s="11">
        <v>0</v>
      </c>
      <c r="K795" s="11">
        <v>0</v>
      </c>
      <c r="L795" s="11">
        <v>0</v>
      </c>
      <c r="M795" s="12">
        <v>100000</v>
      </c>
    </row>
    <row r="796" spans="1:13" ht="45.75" thickBot="1">
      <c r="A796" s="10" t="s">
        <v>1927</v>
      </c>
      <c r="B796" s="10" t="s">
        <v>778</v>
      </c>
      <c r="C796" s="10" t="s">
        <v>1928</v>
      </c>
      <c r="D796" s="10" t="s">
        <v>780</v>
      </c>
      <c r="E796" s="11">
        <v>100</v>
      </c>
      <c r="F796" s="11">
        <v>100</v>
      </c>
      <c r="G796" s="11">
        <v>100</v>
      </c>
      <c r="H796" s="11">
        <v>0</v>
      </c>
      <c r="I796" s="11">
        <v>100</v>
      </c>
      <c r="J796" s="11">
        <v>0</v>
      </c>
      <c r="K796" s="11">
        <v>0</v>
      </c>
      <c r="L796" s="11">
        <v>0</v>
      </c>
      <c r="M796" s="12">
        <v>100</v>
      </c>
    </row>
    <row r="797" spans="1:13" ht="15.75" thickBot="1">
      <c r="A797" s="13"/>
      <c r="B797" s="14" t="s">
        <v>781</v>
      </c>
      <c r="C797" s="15"/>
      <c r="D797" s="15"/>
      <c r="E797" s="16">
        <f>SUM($E$793:$E$796)</f>
        <v>100102</v>
      </c>
      <c r="F797" s="16">
        <f>SUM($F$793:$F$796)</f>
        <v>102</v>
      </c>
      <c r="G797" s="16">
        <f>SUM($G$793:$G$796)</f>
        <v>100100</v>
      </c>
      <c r="H797" s="16">
        <f>SUM($H$793:$H$796)</f>
        <v>0</v>
      </c>
      <c r="I797" s="16">
        <f>SUM($I$793:$I$796)</f>
        <v>100100</v>
      </c>
      <c r="J797" s="16">
        <f>SUM($J$793:$J$796)</f>
        <v>0</v>
      </c>
      <c r="K797" s="16">
        <f>SUM($K$793:$K$796)</f>
        <v>0</v>
      </c>
      <c r="L797" s="16">
        <f>SUM($L$793:$L$796)</f>
        <v>0</v>
      </c>
      <c r="M797" s="16">
        <f>SUM($M$793:$M$796)</f>
        <v>100102</v>
      </c>
    </row>
    <row r="798" spans="2:13" ht="15.75" thickBot="1">
      <c r="B798" s="14" t="s">
        <v>190</v>
      </c>
      <c r="C798" s="15"/>
      <c r="D798" s="15"/>
      <c r="E798" s="16">
        <f>(E771+E775+E782+E791+E797)</f>
        <v>3355104</v>
      </c>
      <c r="F798" s="16">
        <f>(F771+F775+F782+F791+F797)</f>
        <v>2728104</v>
      </c>
      <c r="G798" s="16">
        <f>(G771+G775+G782+G791+G797)</f>
        <v>3308133.04</v>
      </c>
      <c r="H798" s="16">
        <f>(H771+H775+H782+H791+H797)</f>
        <v>7458.1</v>
      </c>
      <c r="I798" s="16">
        <f>(I771+I775+I782+I791+I797)</f>
        <v>144850.14</v>
      </c>
      <c r="J798" s="16">
        <f>(J771+J775+J782+J791+J797)</f>
        <v>3155824.8</v>
      </c>
      <c r="K798" s="16">
        <f>(K771+K775+K782+K791+K797)</f>
        <v>3163282.9</v>
      </c>
      <c r="L798" s="16">
        <f>(L771+L775+L782+L791+L797)</f>
        <v>3155824.8</v>
      </c>
      <c r="M798" s="16">
        <f>(M771+M775+M782+M791+M797)</f>
        <v>191821.1</v>
      </c>
    </row>
    <row r="799" spans="1:13" ht="15.75" thickBot="1">
      <c r="A799" s="4" t="s">
        <v>229</v>
      </c>
      <c r="B799" s="1" t="s">
        <v>230</v>
      </c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5.75" thickBot="1">
      <c r="A800" s="6" t="s">
        <v>782</v>
      </c>
      <c r="B800" s="7" t="s">
        <v>783</v>
      </c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45">
      <c r="A801" s="5" t="s">
        <v>1929</v>
      </c>
      <c r="B801" s="5" t="s">
        <v>1930</v>
      </c>
      <c r="C801" s="5" t="s">
        <v>1931</v>
      </c>
      <c r="D801" s="5" t="s">
        <v>1932</v>
      </c>
      <c r="E801" s="8">
        <v>1000</v>
      </c>
      <c r="F801" s="8">
        <v>1000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9">
        <v>1000</v>
      </c>
    </row>
    <row r="802" spans="1:13" ht="30">
      <c r="A802" s="10" t="s">
        <v>1933</v>
      </c>
      <c r="B802" s="10" t="s">
        <v>1934</v>
      </c>
      <c r="C802" s="10" t="s">
        <v>1935</v>
      </c>
      <c r="D802" s="10" t="s">
        <v>1936</v>
      </c>
      <c r="E802" s="11">
        <v>500</v>
      </c>
      <c r="F802" s="11">
        <v>500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2">
        <v>500</v>
      </c>
    </row>
    <row r="803" spans="1:13" ht="15">
      <c r="A803" s="10" t="s">
        <v>1937</v>
      </c>
      <c r="B803" s="10" t="s">
        <v>1938</v>
      </c>
      <c r="C803" s="10" t="s">
        <v>1939</v>
      </c>
      <c r="D803" s="10" t="s">
        <v>1940</v>
      </c>
      <c r="E803" s="11">
        <v>2000</v>
      </c>
      <c r="F803" s="11">
        <v>2000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2">
        <v>2000</v>
      </c>
    </row>
    <row r="804" spans="1:13" ht="30.75" thickBot="1">
      <c r="A804" s="10" t="s">
        <v>1941</v>
      </c>
      <c r="B804" s="10" t="s">
        <v>1942</v>
      </c>
      <c r="C804" s="10" t="s">
        <v>1943</v>
      </c>
      <c r="D804" s="10" t="s">
        <v>1944</v>
      </c>
      <c r="E804" s="11">
        <v>1000</v>
      </c>
      <c r="F804" s="11">
        <v>1000</v>
      </c>
      <c r="G804" s="11">
        <v>1000</v>
      </c>
      <c r="H804" s="11">
        <v>0</v>
      </c>
      <c r="I804" s="11">
        <v>1000</v>
      </c>
      <c r="J804" s="11">
        <v>0</v>
      </c>
      <c r="K804" s="11">
        <v>0</v>
      </c>
      <c r="L804" s="11">
        <v>0</v>
      </c>
      <c r="M804" s="12">
        <v>1000</v>
      </c>
    </row>
    <row r="805" spans="1:13" ht="15.75" thickBot="1">
      <c r="A805" s="13"/>
      <c r="B805" s="14" t="s">
        <v>788</v>
      </c>
      <c r="C805" s="15"/>
      <c r="D805" s="15"/>
      <c r="E805" s="16">
        <f>SUM($E$801:$E$804)</f>
        <v>4500</v>
      </c>
      <c r="F805" s="16">
        <f>SUM($F$801:$F$804)</f>
        <v>4500</v>
      </c>
      <c r="G805" s="16">
        <f>SUM($G$801:$G$804)</f>
        <v>1000</v>
      </c>
      <c r="H805" s="16">
        <f>SUM($H$801:$H$804)</f>
        <v>0</v>
      </c>
      <c r="I805" s="16">
        <f>SUM($I$801:$I$804)</f>
        <v>1000</v>
      </c>
      <c r="J805" s="16">
        <f>SUM($J$801:$J$804)</f>
        <v>0</v>
      </c>
      <c r="K805" s="16">
        <f>SUM($K$801:$K$804)</f>
        <v>0</v>
      </c>
      <c r="L805" s="16">
        <f>SUM($L$801:$L$804)</f>
        <v>0</v>
      </c>
      <c r="M805" s="16">
        <f>SUM($M$801:$M$804)</f>
        <v>4500</v>
      </c>
    </row>
    <row r="806" spans="1:13" ht="15.75" thickBot="1">
      <c r="A806" s="6" t="s">
        <v>231</v>
      </c>
      <c r="B806" s="7" t="s">
        <v>232</v>
      </c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45">
      <c r="A807" s="5" t="s">
        <v>1945</v>
      </c>
      <c r="B807" s="5" t="s">
        <v>1946</v>
      </c>
      <c r="C807" s="5" t="s">
        <v>1947</v>
      </c>
      <c r="D807" s="5" t="s">
        <v>792</v>
      </c>
      <c r="E807" s="8">
        <v>3000</v>
      </c>
      <c r="F807" s="8">
        <v>1000</v>
      </c>
      <c r="G807" s="8">
        <v>3000</v>
      </c>
      <c r="H807" s="8">
        <v>0</v>
      </c>
      <c r="I807" s="8">
        <v>1757.3</v>
      </c>
      <c r="J807" s="8">
        <v>1242.7</v>
      </c>
      <c r="K807" s="8">
        <v>1242.7</v>
      </c>
      <c r="L807" s="8">
        <v>1242.7</v>
      </c>
      <c r="M807" s="9">
        <v>1757.3</v>
      </c>
    </row>
    <row r="808" spans="1:13" ht="45.75" thickBot="1">
      <c r="A808" s="10" t="s">
        <v>1948</v>
      </c>
      <c r="B808" s="10" t="s">
        <v>798</v>
      </c>
      <c r="C808" s="10" t="s">
        <v>1947</v>
      </c>
      <c r="D808" s="10" t="s">
        <v>792</v>
      </c>
      <c r="E808" s="11">
        <v>2500</v>
      </c>
      <c r="F808" s="11">
        <v>2000</v>
      </c>
      <c r="G808" s="11">
        <v>2500</v>
      </c>
      <c r="H808" s="11">
        <v>722.25</v>
      </c>
      <c r="I808" s="11">
        <v>559.95</v>
      </c>
      <c r="J808" s="11">
        <v>1217.8</v>
      </c>
      <c r="K808" s="11">
        <v>1940.05</v>
      </c>
      <c r="L808" s="11">
        <v>1217.8</v>
      </c>
      <c r="M808" s="12">
        <v>559.95</v>
      </c>
    </row>
    <row r="809" spans="1:13" ht="15.75" thickBot="1">
      <c r="A809" s="13"/>
      <c r="B809" s="14" t="s">
        <v>241</v>
      </c>
      <c r="C809" s="15"/>
      <c r="D809" s="15"/>
      <c r="E809" s="16">
        <f>SUM($E$807:$E$808)</f>
        <v>5500</v>
      </c>
      <c r="F809" s="16">
        <f>SUM($F$807:$F$808)</f>
        <v>3000</v>
      </c>
      <c r="G809" s="16">
        <f>SUM($G$807:$G$808)</f>
        <v>5500</v>
      </c>
      <c r="H809" s="16">
        <f>SUM($H$807:$H$808)</f>
        <v>722.25</v>
      </c>
      <c r="I809" s="16">
        <f>SUM($I$807:$I$808)</f>
        <v>2317.25</v>
      </c>
      <c r="J809" s="16">
        <f>SUM($J$807:$J$808)</f>
        <v>2460.5</v>
      </c>
      <c r="K809" s="16">
        <f>SUM($K$807:$K$808)</f>
        <v>3182.75</v>
      </c>
      <c r="L809" s="16">
        <f>SUM($L$807:$L$808)</f>
        <v>2460.5</v>
      </c>
      <c r="M809" s="16">
        <f>SUM($M$807:$M$808)</f>
        <v>2317.25</v>
      </c>
    </row>
    <row r="810" spans="1:13" ht="15.75" thickBot="1">
      <c r="A810" s="6" t="s">
        <v>351</v>
      </c>
      <c r="B810" s="7" t="s">
        <v>352</v>
      </c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5.75" thickBot="1">
      <c r="A811" s="5" t="s">
        <v>1949</v>
      </c>
      <c r="B811" s="5" t="s">
        <v>805</v>
      </c>
      <c r="C811" s="5" t="s">
        <v>1950</v>
      </c>
      <c r="D811" s="5" t="s">
        <v>805</v>
      </c>
      <c r="E811" s="8">
        <v>10000</v>
      </c>
      <c r="F811" s="8">
        <v>10000</v>
      </c>
      <c r="G811" s="8">
        <v>5000</v>
      </c>
      <c r="H811" s="8">
        <v>2424.32</v>
      </c>
      <c r="I811" s="8">
        <v>2575.68</v>
      </c>
      <c r="J811" s="8">
        <v>0</v>
      </c>
      <c r="K811" s="8">
        <v>2424.32</v>
      </c>
      <c r="L811" s="8">
        <v>0</v>
      </c>
      <c r="M811" s="9">
        <v>7575.68</v>
      </c>
    </row>
    <row r="812" spans="1:13" ht="15.75" thickBot="1">
      <c r="A812" s="13"/>
      <c r="B812" s="14" t="s">
        <v>357</v>
      </c>
      <c r="C812" s="15"/>
      <c r="D812" s="15"/>
      <c r="E812" s="16">
        <f>SUM($E$811:$E$811)</f>
        <v>10000</v>
      </c>
      <c r="F812" s="16">
        <f>SUM($F$811:$F$811)</f>
        <v>10000</v>
      </c>
      <c r="G812" s="16">
        <f>SUM($G$811:$G$811)</f>
        <v>5000</v>
      </c>
      <c r="H812" s="16">
        <f>SUM($H$811:$H$811)</f>
        <v>2424.32</v>
      </c>
      <c r="I812" s="16">
        <f>SUM($I$811:$I$811)</f>
        <v>2575.68</v>
      </c>
      <c r="J812" s="16">
        <f>SUM($J$811:$J$811)</f>
        <v>0</v>
      </c>
      <c r="K812" s="16">
        <f>SUM($K$811:$K$811)</f>
        <v>2424.32</v>
      </c>
      <c r="L812" s="16">
        <f>SUM($L$811:$L$811)</f>
        <v>0</v>
      </c>
      <c r="M812" s="16">
        <f>SUM($M$811:$M$811)</f>
        <v>7575.68</v>
      </c>
    </row>
    <row r="813" spans="2:13" ht="15.75" thickBot="1">
      <c r="B813" s="14" t="s">
        <v>391</v>
      </c>
      <c r="C813" s="15"/>
      <c r="D813" s="15"/>
      <c r="E813" s="16">
        <f>(E805+E809+E812)</f>
        <v>20000</v>
      </c>
      <c r="F813" s="16">
        <f>(F805+F809+F812)</f>
        <v>17500</v>
      </c>
      <c r="G813" s="16">
        <f>(G805+G809+G812)</f>
        <v>11500</v>
      </c>
      <c r="H813" s="16">
        <f>(H805+H809+H812)</f>
        <v>3146.57</v>
      </c>
      <c r="I813" s="16">
        <f>(I805+I809+I812)</f>
        <v>5892.93</v>
      </c>
      <c r="J813" s="16">
        <f>(J805+J809+J812)</f>
        <v>2460.5</v>
      </c>
      <c r="K813" s="16">
        <f>(K805+K809+K812)</f>
        <v>5607.07</v>
      </c>
      <c r="L813" s="16">
        <f>(L805+L809+L812)</f>
        <v>2460.5</v>
      </c>
      <c r="M813" s="16">
        <f>(M805+M809+M812)</f>
        <v>14392.93</v>
      </c>
    </row>
    <row r="814" spans="1:13" ht="15.75" thickBot="1">
      <c r="A814" s="4" t="s">
        <v>820</v>
      </c>
      <c r="B814" s="1" t="s">
        <v>821</v>
      </c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5.75" thickBot="1">
      <c r="A815" s="6" t="s">
        <v>822</v>
      </c>
      <c r="B815" s="7" t="s">
        <v>823</v>
      </c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30">
      <c r="A816" s="5" t="s">
        <v>1951</v>
      </c>
      <c r="B816" s="5" t="s">
        <v>1952</v>
      </c>
      <c r="C816" s="5" t="s">
        <v>1953</v>
      </c>
      <c r="D816" s="5" t="s">
        <v>827</v>
      </c>
      <c r="E816" s="8">
        <v>500</v>
      </c>
      <c r="F816" s="8">
        <v>500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9">
        <v>500</v>
      </c>
    </row>
    <row r="817" spans="1:13" ht="15">
      <c r="A817" s="10" t="s">
        <v>1954</v>
      </c>
      <c r="B817" s="10" t="s">
        <v>1955</v>
      </c>
      <c r="C817" s="10" t="s">
        <v>830</v>
      </c>
      <c r="D817" s="10" t="s">
        <v>831</v>
      </c>
      <c r="E817" s="11">
        <v>100</v>
      </c>
      <c r="F817" s="11">
        <v>100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2">
        <v>100</v>
      </c>
    </row>
    <row r="818" spans="1:13" ht="45">
      <c r="A818" s="10" t="s">
        <v>1956</v>
      </c>
      <c r="B818" s="10" t="s">
        <v>1957</v>
      </c>
      <c r="C818" s="10" t="s">
        <v>834</v>
      </c>
      <c r="D818" s="10" t="s">
        <v>835</v>
      </c>
      <c r="E818" s="11">
        <v>500</v>
      </c>
      <c r="F818" s="11">
        <v>500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2">
        <v>500</v>
      </c>
    </row>
    <row r="819" spans="1:13" ht="30">
      <c r="A819" s="10" t="s">
        <v>1958</v>
      </c>
      <c r="B819" s="10" t="s">
        <v>847</v>
      </c>
      <c r="C819" s="10" t="s">
        <v>848</v>
      </c>
      <c r="D819" s="10" t="s">
        <v>849</v>
      </c>
      <c r="E819" s="11">
        <v>100</v>
      </c>
      <c r="F819" s="11">
        <v>100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2">
        <v>100</v>
      </c>
    </row>
    <row r="820" spans="1:13" ht="30">
      <c r="A820" s="10" t="s">
        <v>1959</v>
      </c>
      <c r="B820" s="10" t="s">
        <v>1960</v>
      </c>
      <c r="C820" s="10" t="s">
        <v>1961</v>
      </c>
      <c r="D820" s="10" t="s">
        <v>853</v>
      </c>
      <c r="E820" s="11">
        <v>100</v>
      </c>
      <c r="F820" s="11">
        <v>100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2">
        <v>100</v>
      </c>
    </row>
    <row r="821" spans="1:13" ht="45">
      <c r="A821" s="10" t="s">
        <v>1962</v>
      </c>
      <c r="B821" s="10" t="s">
        <v>1963</v>
      </c>
      <c r="C821" s="10" t="s">
        <v>1961</v>
      </c>
      <c r="D821" s="10" t="s">
        <v>853</v>
      </c>
      <c r="E821" s="11">
        <v>0</v>
      </c>
      <c r="F821" s="11">
        <v>5000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2">
        <v>0</v>
      </c>
    </row>
    <row r="822" spans="1:13" ht="30">
      <c r="A822" s="10" t="s">
        <v>1964</v>
      </c>
      <c r="B822" s="10" t="s">
        <v>1965</v>
      </c>
      <c r="C822" s="10" t="s">
        <v>1961</v>
      </c>
      <c r="D822" s="10" t="s">
        <v>853</v>
      </c>
      <c r="E822" s="11">
        <v>0</v>
      </c>
      <c r="F822" s="11">
        <v>3000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2">
        <v>0</v>
      </c>
    </row>
    <row r="823" spans="1:13" ht="45">
      <c r="A823" s="10" t="s">
        <v>1966</v>
      </c>
      <c r="B823" s="10" t="s">
        <v>1967</v>
      </c>
      <c r="C823" s="10" t="s">
        <v>1961</v>
      </c>
      <c r="D823" s="10" t="s">
        <v>853</v>
      </c>
      <c r="E823" s="11">
        <v>0</v>
      </c>
      <c r="F823" s="11">
        <v>3000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2">
        <v>0</v>
      </c>
    </row>
    <row r="824" spans="1:13" ht="45.75" thickBot="1">
      <c r="A824" s="10" t="s">
        <v>1968</v>
      </c>
      <c r="B824" s="10" t="s">
        <v>1969</v>
      </c>
      <c r="C824" s="10" t="s">
        <v>1961</v>
      </c>
      <c r="D824" s="10" t="s">
        <v>853</v>
      </c>
      <c r="E824" s="11">
        <v>0</v>
      </c>
      <c r="F824" s="11">
        <v>5000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2">
        <v>0</v>
      </c>
    </row>
    <row r="825" spans="1:13" ht="15.75" thickBot="1">
      <c r="A825" s="13"/>
      <c r="B825" s="14" t="s">
        <v>854</v>
      </c>
      <c r="C825" s="15"/>
      <c r="D825" s="15"/>
      <c r="E825" s="16">
        <f>SUM($E$816:$E$824)</f>
        <v>1300</v>
      </c>
      <c r="F825" s="16">
        <f>SUM($F$816:$F$824)</f>
        <v>17300</v>
      </c>
      <c r="G825" s="16">
        <f>SUM($G$816:$G$824)</f>
        <v>0</v>
      </c>
      <c r="H825" s="16">
        <f>SUM($H$816:$H$824)</f>
        <v>0</v>
      </c>
      <c r="I825" s="16">
        <f>SUM($I$816:$I$824)</f>
        <v>0</v>
      </c>
      <c r="J825" s="16">
        <f>SUM($J$816:$J$824)</f>
        <v>0</v>
      </c>
      <c r="K825" s="16">
        <f>SUM($K$816:$K$824)</f>
        <v>0</v>
      </c>
      <c r="L825" s="16">
        <f>SUM($L$816:$L$824)</f>
        <v>0</v>
      </c>
      <c r="M825" s="16">
        <f>SUM($M$816:$M$824)</f>
        <v>1300</v>
      </c>
    </row>
    <row r="826" spans="1:13" ht="15.75" thickBot="1">
      <c r="A826" s="6" t="s">
        <v>855</v>
      </c>
      <c r="B826" s="7" t="s">
        <v>856</v>
      </c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30">
      <c r="A827" s="5" t="s">
        <v>1970</v>
      </c>
      <c r="B827" s="5" t="s">
        <v>1971</v>
      </c>
      <c r="C827" s="5" t="s">
        <v>1972</v>
      </c>
      <c r="D827" s="5" t="s">
        <v>1973</v>
      </c>
      <c r="E827" s="8">
        <v>7400</v>
      </c>
      <c r="F827" s="8">
        <v>10000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9">
        <v>7400</v>
      </c>
    </row>
    <row r="828" spans="1:13" ht="30">
      <c r="A828" s="10" t="s">
        <v>1974</v>
      </c>
      <c r="B828" s="10" t="s">
        <v>1975</v>
      </c>
      <c r="C828" s="10" t="s">
        <v>1972</v>
      </c>
      <c r="D828" s="10" t="s">
        <v>1973</v>
      </c>
      <c r="E828" s="11">
        <v>5000</v>
      </c>
      <c r="F828" s="11">
        <v>5000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2">
        <v>5000</v>
      </c>
    </row>
    <row r="829" spans="1:13" ht="30">
      <c r="A829" s="10" t="s">
        <v>1976</v>
      </c>
      <c r="B829" s="10" t="s">
        <v>1977</v>
      </c>
      <c r="C829" s="10" t="s">
        <v>1972</v>
      </c>
      <c r="D829" s="10" t="s">
        <v>1973</v>
      </c>
      <c r="E829" s="11">
        <v>20000</v>
      </c>
      <c r="F829" s="11">
        <v>20000</v>
      </c>
      <c r="G829" s="11">
        <v>12724.88</v>
      </c>
      <c r="H829" s="11">
        <v>0</v>
      </c>
      <c r="I829" s="11">
        <v>2084.44</v>
      </c>
      <c r="J829" s="11">
        <v>10640.44</v>
      </c>
      <c r="K829" s="11">
        <v>10640.44</v>
      </c>
      <c r="L829" s="11">
        <v>10640.44</v>
      </c>
      <c r="M829" s="12">
        <v>9359.56</v>
      </c>
    </row>
    <row r="830" spans="1:13" ht="30">
      <c r="A830" s="10" t="s">
        <v>1978</v>
      </c>
      <c r="B830" s="10" t="s">
        <v>1979</v>
      </c>
      <c r="C830" s="10" t="s">
        <v>1972</v>
      </c>
      <c r="D830" s="10" t="s">
        <v>1973</v>
      </c>
      <c r="E830" s="11">
        <v>4000</v>
      </c>
      <c r="F830" s="11">
        <v>4000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2">
        <v>4000</v>
      </c>
    </row>
    <row r="831" spans="1:13" ht="30">
      <c r="A831" s="10" t="s">
        <v>1980</v>
      </c>
      <c r="B831" s="10" t="s">
        <v>1981</v>
      </c>
      <c r="C831" s="10" t="s">
        <v>1972</v>
      </c>
      <c r="D831" s="10" t="s">
        <v>1973</v>
      </c>
      <c r="E831" s="11">
        <v>18000</v>
      </c>
      <c r="F831" s="11">
        <v>30000</v>
      </c>
      <c r="G831" s="11">
        <v>22015.89</v>
      </c>
      <c r="H831" s="11">
        <v>2183.74</v>
      </c>
      <c r="I831" s="11">
        <v>11647.88</v>
      </c>
      <c r="J831" s="11">
        <v>8184.27</v>
      </c>
      <c r="K831" s="11">
        <v>10368.01</v>
      </c>
      <c r="L831" s="11">
        <v>8184.27</v>
      </c>
      <c r="M831" s="12">
        <v>7631.99</v>
      </c>
    </row>
    <row r="832" spans="1:13" ht="15">
      <c r="A832" s="10" t="s">
        <v>1982</v>
      </c>
      <c r="B832" s="10" t="s">
        <v>1983</v>
      </c>
      <c r="C832" s="10" t="s">
        <v>1972</v>
      </c>
      <c r="D832" s="10" t="s">
        <v>1973</v>
      </c>
      <c r="E832" s="11">
        <v>15000</v>
      </c>
      <c r="F832" s="11">
        <v>20000</v>
      </c>
      <c r="G832" s="11">
        <v>12006.92</v>
      </c>
      <c r="H832" s="11">
        <v>0</v>
      </c>
      <c r="I832" s="11">
        <v>1686.4</v>
      </c>
      <c r="J832" s="11">
        <v>10320.52</v>
      </c>
      <c r="K832" s="11">
        <v>10320.52</v>
      </c>
      <c r="L832" s="11">
        <v>10320.52</v>
      </c>
      <c r="M832" s="12">
        <v>4679.48</v>
      </c>
    </row>
    <row r="833" spans="1:13" ht="30">
      <c r="A833" s="10" t="s">
        <v>1984</v>
      </c>
      <c r="B833" s="10" t="s">
        <v>1985</v>
      </c>
      <c r="C833" s="10" t="s">
        <v>865</v>
      </c>
      <c r="D833" s="10" t="s">
        <v>866</v>
      </c>
      <c r="E833" s="11">
        <v>15000</v>
      </c>
      <c r="F833" s="11">
        <v>15000</v>
      </c>
      <c r="G833" s="11">
        <v>10527.6</v>
      </c>
      <c r="H833" s="11">
        <v>0</v>
      </c>
      <c r="I833" s="11">
        <v>0</v>
      </c>
      <c r="J833" s="11">
        <v>10527.6</v>
      </c>
      <c r="K833" s="11">
        <v>10527.6</v>
      </c>
      <c r="L833" s="11">
        <v>10527.6</v>
      </c>
      <c r="M833" s="12">
        <v>4472.4</v>
      </c>
    </row>
    <row r="834" spans="1:13" ht="30">
      <c r="A834" s="10" t="s">
        <v>1986</v>
      </c>
      <c r="B834" s="10" t="s">
        <v>864</v>
      </c>
      <c r="C834" s="10" t="s">
        <v>865</v>
      </c>
      <c r="D834" s="10" t="s">
        <v>866</v>
      </c>
      <c r="E834" s="11">
        <v>15000</v>
      </c>
      <c r="F834" s="11">
        <v>15000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2">
        <v>15000</v>
      </c>
    </row>
    <row r="835" spans="1:13" ht="30">
      <c r="A835" s="10" t="s">
        <v>1987</v>
      </c>
      <c r="B835" s="10" t="s">
        <v>1988</v>
      </c>
      <c r="C835" s="10" t="s">
        <v>865</v>
      </c>
      <c r="D835" s="10" t="s">
        <v>866</v>
      </c>
      <c r="E835" s="11">
        <v>1000</v>
      </c>
      <c r="F835" s="11">
        <v>1000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2">
        <v>1000</v>
      </c>
    </row>
    <row r="836" spans="1:13" ht="30">
      <c r="A836" s="10" t="s">
        <v>1989</v>
      </c>
      <c r="B836" s="10" t="s">
        <v>1990</v>
      </c>
      <c r="C836" s="10" t="s">
        <v>865</v>
      </c>
      <c r="D836" s="10" t="s">
        <v>866</v>
      </c>
      <c r="E836" s="11">
        <v>112000</v>
      </c>
      <c r="F836" s="11">
        <v>70000</v>
      </c>
      <c r="G836" s="11">
        <v>112927.04</v>
      </c>
      <c r="H836" s="11">
        <v>25932.5</v>
      </c>
      <c r="I836" s="11">
        <v>43629.75</v>
      </c>
      <c r="J836" s="11">
        <v>43364.79</v>
      </c>
      <c r="K836" s="11">
        <v>69297.29</v>
      </c>
      <c r="L836" s="11">
        <v>43364.79</v>
      </c>
      <c r="M836" s="12">
        <v>42702.71</v>
      </c>
    </row>
    <row r="837" spans="1:13" ht="30">
      <c r="A837" s="10" t="s">
        <v>1991</v>
      </c>
      <c r="B837" s="10" t="s">
        <v>1992</v>
      </c>
      <c r="C837" s="10" t="s">
        <v>865</v>
      </c>
      <c r="D837" s="10" t="s">
        <v>866</v>
      </c>
      <c r="E837" s="11">
        <v>60000</v>
      </c>
      <c r="F837" s="11">
        <v>90000</v>
      </c>
      <c r="G837" s="11">
        <v>72549.92</v>
      </c>
      <c r="H837" s="11">
        <v>652.24</v>
      </c>
      <c r="I837" s="11">
        <v>25006.32</v>
      </c>
      <c r="J837" s="11">
        <v>46891.36</v>
      </c>
      <c r="K837" s="11">
        <v>47543.6</v>
      </c>
      <c r="L837" s="11">
        <v>46891.36</v>
      </c>
      <c r="M837" s="12">
        <v>12456.4</v>
      </c>
    </row>
    <row r="838" spans="1:13" ht="30">
      <c r="A838" s="10" t="s">
        <v>1993</v>
      </c>
      <c r="B838" s="10" t="s">
        <v>1994</v>
      </c>
      <c r="C838" s="10" t="s">
        <v>865</v>
      </c>
      <c r="D838" s="10" t="s">
        <v>866</v>
      </c>
      <c r="E838" s="11">
        <v>1000</v>
      </c>
      <c r="F838" s="11">
        <v>1000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2">
        <v>1000</v>
      </c>
    </row>
    <row r="839" spans="1:13" ht="30">
      <c r="A839" s="10" t="s">
        <v>1995</v>
      </c>
      <c r="B839" s="10" t="s">
        <v>1996</v>
      </c>
      <c r="C839" s="10" t="s">
        <v>865</v>
      </c>
      <c r="D839" s="10" t="s">
        <v>866</v>
      </c>
      <c r="E839" s="11">
        <v>1000</v>
      </c>
      <c r="F839" s="11">
        <v>1000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2">
        <v>1000</v>
      </c>
    </row>
    <row r="840" spans="1:13" ht="30.75" thickBot="1">
      <c r="A840" s="10" t="s">
        <v>1997</v>
      </c>
      <c r="B840" s="10" t="s">
        <v>1998</v>
      </c>
      <c r="C840" s="10" t="s">
        <v>865</v>
      </c>
      <c r="D840" s="10" t="s">
        <v>866</v>
      </c>
      <c r="E840" s="11">
        <v>0</v>
      </c>
      <c r="F840" s="11">
        <v>15000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2">
        <v>0</v>
      </c>
    </row>
    <row r="841" spans="1:13" ht="15.75" thickBot="1">
      <c r="A841" s="13"/>
      <c r="B841" s="14" t="s">
        <v>867</v>
      </c>
      <c r="C841" s="15"/>
      <c r="D841" s="15"/>
      <c r="E841" s="16">
        <f>SUM($E$827:$E$840)</f>
        <v>274400</v>
      </c>
      <c r="F841" s="16">
        <f>SUM($F$827:$F$840)</f>
        <v>297000</v>
      </c>
      <c r="G841" s="16">
        <f>SUM($G$827:$G$840)</f>
        <v>242752.25</v>
      </c>
      <c r="H841" s="16">
        <f>SUM($H$827:$H$840)</f>
        <v>28768.48</v>
      </c>
      <c r="I841" s="16">
        <f>SUM($I$827:$I$840)</f>
        <v>84054.79000000001</v>
      </c>
      <c r="J841" s="16">
        <f>SUM($J$827:$J$840)</f>
        <v>129928.98</v>
      </c>
      <c r="K841" s="16">
        <f>SUM($K$827:$K$840)</f>
        <v>158697.46</v>
      </c>
      <c r="L841" s="16">
        <f>SUM($L$827:$L$840)</f>
        <v>129928.98</v>
      </c>
      <c r="M841" s="16">
        <f>SUM($M$827:$M$840)</f>
        <v>115702.54</v>
      </c>
    </row>
    <row r="842" spans="1:13" ht="15.75" thickBot="1">
      <c r="A842" s="6" t="s">
        <v>868</v>
      </c>
      <c r="B842" s="7" t="s">
        <v>869</v>
      </c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45">
      <c r="A843" s="5" t="s">
        <v>1999</v>
      </c>
      <c r="B843" s="5" t="s">
        <v>2000</v>
      </c>
      <c r="C843" s="5" t="s">
        <v>1657</v>
      </c>
      <c r="D843" s="5" t="s">
        <v>1658</v>
      </c>
      <c r="E843" s="8">
        <v>722500</v>
      </c>
      <c r="F843" s="8">
        <v>1100000</v>
      </c>
      <c r="G843" s="8">
        <v>675000</v>
      </c>
      <c r="H843" s="8">
        <v>40966.85</v>
      </c>
      <c r="I843" s="8">
        <v>121718.52</v>
      </c>
      <c r="J843" s="8">
        <v>512314.63</v>
      </c>
      <c r="K843" s="8">
        <v>553281.48</v>
      </c>
      <c r="L843" s="8">
        <v>512314.63</v>
      </c>
      <c r="M843" s="9">
        <v>169218.52</v>
      </c>
    </row>
    <row r="844" spans="1:13" ht="30">
      <c r="A844" s="10" t="s">
        <v>2001</v>
      </c>
      <c r="B844" s="10" t="s">
        <v>1656</v>
      </c>
      <c r="C844" s="10" t="s">
        <v>1657</v>
      </c>
      <c r="D844" s="10" t="s">
        <v>1658</v>
      </c>
      <c r="E844" s="11">
        <v>50000</v>
      </c>
      <c r="F844" s="11">
        <v>50000</v>
      </c>
      <c r="G844" s="11">
        <v>15599.3</v>
      </c>
      <c r="H844" s="11">
        <v>0</v>
      </c>
      <c r="I844" s="11">
        <v>6483.44</v>
      </c>
      <c r="J844" s="11">
        <v>9115.86</v>
      </c>
      <c r="K844" s="11">
        <v>9115.86</v>
      </c>
      <c r="L844" s="11">
        <v>9115.86</v>
      </c>
      <c r="M844" s="12">
        <v>40884.14</v>
      </c>
    </row>
    <row r="845" spans="1:13" ht="30">
      <c r="A845" s="10" t="s">
        <v>2002</v>
      </c>
      <c r="B845" s="10" t="s">
        <v>875</v>
      </c>
      <c r="C845" s="10" t="s">
        <v>2003</v>
      </c>
      <c r="D845" s="10" t="s">
        <v>877</v>
      </c>
      <c r="E845" s="11">
        <v>0</v>
      </c>
      <c r="F845" s="11">
        <v>15000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2">
        <v>0</v>
      </c>
    </row>
    <row r="846" spans="1:13" ht="30">
      <c r="A846" s="10" t="s">
        <v>2004</v>
      </c>
      <c r="B846" s="10" t="s">
        <v>2005</v>
      </c>
      <c r="C846" s="10" t="s">
        <v>1661</v>
      </c>
      <c r="D846" s="10" t="s">
        <v>1662</v>
      </c>
      <c r="E846" s="11">
        <v>4500</v>
      </c>
      <c r="F846" s="11">
        <v>4500</v>
      </c>
      <c r="G846" s="11">
        <v>4500</v>
      </c>
      <c r="H846" s="11">
        <v>0</v>
      </c>
      <c r="I846" s="11">
        <v>4500</v>
      </c>
      <c r="J846" s="11">
        <v>0</v>
      </c>
      <c r="K846" s="11">
        <v>0</v>
      </c>
      <c r="L846" s="11">
        <v>0</v>
      </c>
      <c r="M846" s="12">
        <v>4500</v>
      </c>
    </row>
    <row r="847" spans="1:13" ht="45.75" thickBot="1">
      <c r="A847" s="10" t="s">
        <v>2006</v>
      </c>
      <c r="B847" s="10" t="s">
        <v>2007</v>
      </c>
      <c r="C847" s="10" t="s">
        <v>2008</v>
      </c>
      <c r="D847" s="10" t="s">
        <v>2009</v>
      </c>
      <c r="E847" s="11">
        <v>1</v>
      </c>
      <c r="F847" s="11">
        <v>1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2">
        <v>1</v>
      </c>
    </row>
    <row r="848" spans="1:13" ht="15.75" thickBot="1">
      <c r="A848" s="13"/>
      <c r="B848" s="14" t="s">
        <v>878</v>
      </c>
      <c r="C848" s="15"/>
      <c r="D848" s="15"/>
      <c r="E848" s="16">
        <f>SUM($E$843:$E$847)</f>
        <v>777001</v>
      </c>
      <c r="F848" s="16">
        <f>SUM($F$843:$F$847)</f>
        <v>1169501</v>
      </c>
      <c r="G848" s="16">
        <f>SUM($G$843:$G$847)</f>
        <v>695099.3</v>
      </c>
      <c r="H848" s="16">
        <f>SUM($H$843:$H$847)</f>
        <v>40966.85</v>
      </c>
      <c r="I848" s="16">
        <f>SUM($I$843:$I$847)</f>
        <v>132701.96000000002</v>
      </c>
      <c r="J848" s="16">
        <f>SUM($J$843:$J$847)</f>
        <v>521430.49</v>
      </c>
      <c r="K848" s="16">
        <f>SUM($K$843:$K$847)</f>
        <v>562397.34</v>
      </c>
      <c r="L848" s="16">
        <f>SUM($L$843:$L$847)</f>
        <v>521430.49</v>
      </c>
      <c r="M848" s="16">
        <f>SUM($M$843:$M$847)</f>
        <v>214603.65999999997</v>
      </c>
    </row>
    <row r="849" spans="1:13" ht="15.75" thickBot="1">
      <c r="A849" s="6" t="s">
        <v>898</v>
      </c>
      <c r="B849" s="7" t="s">
        <v>899</v>
      </c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30">
      <c r="A850" s="5" t="s">
        <v>2010</v>
      </c>
      <c r="B850" s="5" t="s">
        <v>2011</v>
      </c>
      <c r="C850" s="5" t="s">
        <v>902</v>
      </c>
      <c r="D850" s="5" t="s">
        <v>903</v>
      </c>
      <c r="E850" s="8">
        <v>500</v>
      </c>
      <c r="F850" s="8">
        <v>500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9">
        <v>500</v>
      </c>
    </row>
    <row r="851" spans="1:13" ht="45.75" thickBot="1">
      <c r="A851" s="10" t="s">
        <v>2012</v>
      </c>
      <c r="B851" s="10" t="s">
        <v>2013</v>
      </c>
      <c r="C851" s="10" t="s">
        <v>1899</v>
      </c>
      <c r="D851" s="10" t="s">
        <v>1900</v>
      </c>
      <c r="E851" s="11">
        <v>500</v>
      </c>
      <c r="F851" s="11">
        <v>500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2">
        <v>500</v>
      </c>
    </row>
    <row r="852" spans="1:13" ht="15.75" thickBot="1">
      <c r="A852" s="13"/>
      <c r="B852" s="14" t="s">
        <v>912</v>
      </c>
      <c r="C852" s="15"/>
      <c r="D852" s="15"/>
      <c r="E852" s="16">
        <f>SUM($E$850:$E$851)</f>
        <v>1000</v>
      </c>
      <c r="F852" s="16">
        <f>SUM($F$850:$F$851)</f>
        <v>1000</v>
      </c>
      <c r="G852" s="16">
        <f>SUM($G$850:$G$851)</f>
        <v>0</v>
      </c>
      <c r="H852" s="16">
        <f>SUM($H$850:$H$851)</f>
        <v>0</v>
      </c>
      <c r="I852" s="16">
        <f>SUM($I$850:$I$851)</f>
        <v>0</v>
      </c>
      <c r="J852" s="16">
        <f>SUM($J$850:$J$851)</f>
        <v>0</v>
      </c>
      <c r="K852" s="16">
        <f>SUM($K$850:$K$851)</f>
        <v>0</v>
      </c>
      <c r="L852" s="16">
        <f>SUM($L$850:$L$851)</f>
        <v>0</v>
      </c>
      <c r="M852" s="16">
        <f>SUM($M$850:$M$851)</f>
        <v>1000</v>
      </c>
    </row>
    <row r="853" spans="1:13" ht="15.75" thickBot="1">
      <c r="A853" s="6" t="s">
        <v>913</v>
      </c>
      <c r="B853" s="7" t="s">
        <v>914</v>
      </c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45">
      <c r="A854" s="5" t="s">
        <v>2014</v>
      </c>
      <c r="B854" s="5" t="s">
        <v>2015</v>
      </c>
      <c r="C854" s="5" t="s">
        <v>2016</v>
      </c>
      <c r="D854" s="5" t="s">
        <v>2017</v>
      </c>
      <c r="E854" s="8">
        <v>35000</v>
      </c>
      <c r="F854" s="8">
        <v>35000</v>
      </c>
      <c r="G854" s="8">
        <v>32000</v>
      </c>
      <c r="H854" s="8">
        <v>14609.07</v>
      </c>
      <c r="I854" s="8">
        <v>3651.36</v>
      </c>
      <c r="J854" s="8">
        <v>13739.57</v>
      </c>
      <c r="K854" s="8">
        <v>28348.64</v>
      </c>
      <c r="L854" s="8">
        <v>13739.57</v>
      </c>
      <c r="M854" s="9">
        <v>6651.36</v>
      </c>
    </row>
    <row r="855" spans="1:13" ht="60">
      <c r="A855" s="10" t="s">
        <v>2018</v>
      </c>
      <c r="B855" s="10" t="s">
        <v>2019</v>
      </c>
      <c r="C855" s="10" t="s">
        <v>2016</v>
      </c>
      <c r="D855" s="10" t="s">
        <v>2017</v>
      </c>
      <c r="E855" s="11">
        <v>270000</v>
      </c>
      <c r="F855" s="11">
        <v>200000</v>
      </c>
      <c r="G855" s="11">
        <v>270000</v>
      </c>
      <c r="H855" s="11">
        <v>63864.58</v>
      </c>
      <c r="I855" s="11">
        <v>14585.89</v>
      </c>
      <c r="J855" s="11">
        <v>191549.53</v>
      </c>
      <c r="K855" s="11">
        <v>255414.11</v>
      </c>
      <c r="L855" s="11">
        <v>191549.53</v>
      </c>
      <c r="M855" s="12">
        <v>14585.89</v>
      </c>
    </row>
    <row r="856" spans="1:13" ht="30">
      <c r="A856" s="10" t="s">
        <v>2020</v>
      </c>
      <c r="B856" s="10" t="s">
        <v>2021</v>
      </c>
      <c r="C856" s="10" t="s">
        <v>2022</v>
      </c>
      <c r="D856" s="10" t="s">
        <v>2021</v>
      </c>
      <c r="E856" s="11">
        <v>20000</v>
      </c>
      <c r="F856" s="11">
        <v>20000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2">
        <v>20000</v>
      </c>
    </row>
    <row r="857" spans="1:13" ht="30">
      <c r="A857" s="10" t="s">
        <v>2023</v>
      </c>
      <c r="B857" s="10" t="s">
        <v>2024</v>
      </c>
      <c r="C857" s="10" t="s">
        <v>2025</v>
      </c>
      <c r="D857" s="10" t="s">
        <v>2024</v>
      </c>
      <c r="E857" s="11">
        <v>5000</v>
      </c>
      <c r="F857" s="11">
        <v>5000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2">
        <v>5000</v>
      </c>
    </row>
    <row r="858" spans="1:13" ht="30">
      <c r="A858" s="10" t="s">
        <v>2026</v>
      </c>
      <c r="B858" s="10" t="s">
        <v>2027</v>
      </c>
      <c r="C858" s="10" t="s">
        <v>2028</v>
      </c>
      <c r="D858" s="10" t="s">
        <v>2029</v>
      </c>
      <c r="E858" s="11">
        <v>5000</v>
      </c>
      <c r="F858" s="11">
        <v>5000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2">
        <v>5000</v>
      </c>
    </row>
    <row r="859" spans="1:13" ht="30">
      <c r="A859" s="10" t="s">
        <v>2030</v>
      </c>
      <c r="B859" s="10" t="s">
        <v>2031</v>
      </c>
      <c r="C859" s="10" t="s">
        <v>2028</v>
      </c>
      <c r="D859" s="10" t="s">
        <v>2029</v>
      </c>
      <c r="E859" s="11">
        <v>11000</v>
      </c>
      <c r="F859" s="11">
        <v>11000</v>
      </c>
      <c r="G859" s="11">
        <v>6141.84</v>
      </c>
      <c r="H859" s="11">
        <v>1302.45</v>
      </c>
      <c r="I859" s="11">
        <v>724.09</v>
      </c>
      <c r="J859" s="11">
        <v>4115.3</v>
      </c>
      <c r="K859" s="11">
        <v>5417.75</v>
      </c>
      <c r="L859" s="11">
        <v>4115.3</v>
      </c>
      <c r="M859" s="12">
        <v>5582.25</v>
      </c>
    </row>
    <row r="860" spans="1:13" ht="30">
      <c r="A860" s="10" t="s">
        <v>2032</v>
      </c>
      <c r="B860" s="10" t="s">
        <v>2033</v>
      </c>
      <c r="C860" s="10" t="s">
        <v>2028</v>
      </c>
      <c r="D860" s="10" t="s">
        <v>2029</v>
      </c>
      <c r="E860" s="11">
        <v>20000</v>
      </c>
      <c r="F860" s="11">
        <v>20000</v>
      </c>
      <c r="G860" s="11">
        <v>21328</v>
      </c>
      <c r="H860" s="11">
        <v>0</v>
      </c>
      <c r="I860" s="11">
        <v>4322.33</v>
      </c>
      <c r="J860" s="11">
        <v>17005.67</v>
      </c>
      <c r="K860" s="11">
        <v>17005.67</v>
      </c>
      <c r="L860" s="11">
        <v>17005.67</v>
      </c>
      <c r="M860" s="12">
        <v>2994.33</v>
      </c>
    </row>
    <row r="861" spans="1:13" ht="45.75" thickBot="1">
      <c r="A861" s="10" t="s">
        <v>2034</v>
      </c>
      <c r="B861" s="10" t="s">
        <v>2035</v>
      </c>
      <c r="C861" s="10" t="s">
        <v>1917</v>
      </c>
      <c r="D861" s="10" t="s">
        <v>766</v>
      </c>
      <c r="E861" s="11">
        <v>1</v>
      </c>
      <c r="F861" s="11">
        <v>1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2">
        <v>1</v>
      </c>
    </row>
    <row r="862" spans="1:13" ht="15.75" thickBot="1">
      <c r="A862" s="13"/>
      <c r="B862" s="14" t="s">
        <v>918</v>
      </c>
      <c r="C862" s="15"/>
      <c r="D862" s="15"/>
      <c r="E862" s="16">
        <f>SUM($E$854:$E$861)</f>
        <v>366001</v>
      </c>
      <c r="F862" s="16">
        <f>SUM($F$854:$F$861)</f>
        <v>296001</v>
      </c>
      <c r="G862" s="16">
        <f>SUM($G$854:$G$861)</f>
        <v>329469.84</v>
      </c>
      <c r="H862" s="16">
        <f>SUM($H$854:$H$861)</f>
        <v>79776.09999999999</v>
      </c>
      <c r="I862" s="16">
        <f>SUM($I$854:$I$861)</f>
        <v>23283.67</v>
      </c>
      <c r="J862" s="16">
        <f>SUM($J$854:$J$861)</f>
        <v>226410.07</v>
      </c>
      <c r="K862" s="16">
        <f>SUM($K$854:$K$861)</f>
        <v>306186.17</v>
      </c>
      <c r="L862" s="16">
        <f>SUM($L$854:$L$861)</f>
        <v>226410.07</v>
      </c>
      <c r="M862" s="16">
        <f>SUM($M$854:$M$861)</f>
        <v>59814.83</v>
      </c>
    </row>
    <row r="863" spans="1:13" ht="15.75" thickBot="1">
      <c r="A863" s="6" t="s">
        <v>919</v>
      </c>
      <c r="B863" s="7" t="s">
        <v>920</v>
      </c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30.75" thickBot="1">
      <c r="A864" s="5" t="s">
        <v>2036</v>
      </c>
      <c r="B864" s="5" t="s">
        <v>922</v>
      </c>
      <c r="C864" s="5" t="s">
        <v>859</v>
      </c>
      <c r="D864" s="5" t="s">
        <v>860</v>
      </c>
      <c r="E864" s="8">
        <v>5000</v>
      </c>
      <c r="F864" s="8">
        <v>5000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9">
        <v>5000</v>
      </c>
    </row>
    <row r="865" spans="1:13" ht="15.75" thickBot="1">
      <c r="A865" s="13"/>
      <c r="B865" s="14" t="s">
        <v>926</v>
      </c>
      <c r="C865" s="15"/>
      <c r="D865" s="15"/>
      <c r="E865" s="16">
        <f>SUM($E$864:$E$864)</f>
        <v>5000</v>
      </c>
      <c r="F865" s="16">
        <f>SUM($F$864:$F$864)</f>
        <v>5000</v>
      </c>
      <c r="G865" s="16">
        <f>SUM($G$864:$G$864)</f>
        <v>0</v>
      </c>
      <c r="H865" s="16">
        <f>SUM($H$864:$H$864)</f>
        <v>0</v>
      </c>
      <c r="I865" s="16">
        <f>SUM($I$864:$I$864)</f>
        <v>0</v>
      </c>
      <c r="J865" s="16">
        <f>SUM($J$864:$J$864)</f>
        <v>0</v>
      </c>
      <c r="K865" s="16">
        <f>SUM($K$864:$K$864)</f>
        <v>0</v>
      </c>
      <c r="L865" s="16">
        <f>SUM($L$864:$L$864)</f>
        <v>0</v>
      </c>
      <c r="M865" s="16">
        <f>SUM($M$864:$M$864)</f>
        <v>5000</v>
      </c>
    </row>
    <row r="866" spans="1:13" ht="15.75" thickBot="1">
      <c r="A866" s="6" t="s">
        <v>927</v>
      </c>
      <c r="B866" s="7" t="s">
        <v>928</v>
      </c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30.75" thickBot="1">
      <c r="A867" s="5" t="s">
        <v>2037</v>
      </c>
      <c r="B867" s="5" t="s">
        <v>2038</v>
      </c>
      <c r="C867" s="5" t="s">
        <v>442</v>
      </c>
      <c r="D867" s="5" t="s">
        <v>442</v>
      </c>
      <c r="E867" s="8">
        <v>10000</v>
      </c>
      <c r="F867" s="8">
        <v>10000</v>
      </c>
      <c r="G867" s="8">
        <v>9454.29</v>
      </c>
      <c r="H867" s="8">
        <v>654.83</v>
      </c>
      <c r="I867" s="8">
        <v>7136.21</v>
      </c>
      <c r="J867" s="8">
        <v>1663.25</v>
      </c>
      <c r="K867" s="8">
        <v>2318.08</v>
      </c>
      <c r="L867" s="8">
        <v>1663.25</v>
      </c>
      <c r="M867" s="9">
        <v>7681.92</v>
      </c>
    </row>
    <row r="868" spans="1:13" ht="15.75" thickBot="1">
      <c r="A868" s="13"/>
      <c r="B868" s="14" t="s">
        <v>933</v>
      </c>
      <c r="C868" s="15"/>
      <c r="D868" s="15"/>
      <c r="E868" s="16">
        <f>SUM($E$867:$E$867)</f>
        <v>10000</v>
      </c>
      <c r="F868" s="16">
        <f>SUM($F$867:$F$867)</f>
        <v>10000</v>
      </c>
      <c r="G868" s="16">
        <f>SUM($G$867:$G$867)</f>
        <v>9454.29</v>
      </c>
      <c r="H868" s="16">
        <f>SUM($H$867:$H$867)</f>
        <v>654.83</v>
      </c>
      <c r="I868" s="16">
        <f>SUM($I$867:$I$867)</f>
        <v>7136.21</v>
      </c>
      <c r="J868" s="16">
        <f>SUM($J$867:$J$867)</f>
        <v>1663.25</v>
      </c>
      <c r="K868" s="16">
        <f>SUM($K$867:$K$867)</f>
        <v>2318.08</v>
      </c>
      <c r="L868" s="16">
        <f>SUM($L$867:$L$867)</f>
        <v>1663.25</v>
      </c>
      <c r="M868" s="16">
        <f>SUM($M$867:$M$867)</f>
        <v>7681.92</v>
      </c>
    </row>
    <row r="869" spans="2:13" ht="15.75" thickBot="1">
      <c r="B869" s="14" t="s">
        <v>934</v>
      </c>
      <c r="C869" s="15"/>
      <c r="D869" s="15"/>
      <c r="E869" s="16">
        <f>(E825+E841+E848+E852+E862+E865+E868)</f>
        <v>1434702</v>
      </c>
      <c r="F869" s="16">
        <f>(F825+F841+F848+F852+F862+F865+F868)</f>
        <v>1795802</v>
      </c>
      <c r="G869" s="16">
        <f>(G825+G841+G848+G852+G862+G865+G868)</f>
        <v>1276775.6800000002</v>
      </c>
      <c r="H869" s="16">
        <f>(H825+H841+H848+H852+H862+H865+H868)</f>
        <v>150166.25999999998</v>
      </c>
      <c r="I869" s="16">
        <f>(I825+I841+I848+I852+I862+I865+I868)</f>
        <v>247176.63000000003</v>
      </c>
      <c r="J869" s="16">
        <f>(J825+J841+J848+J852+J862+J865+J868)</f>
        <v>879432.79</v>
      </c>
      <c r="K869" s="16">
        <f>(K825+K841+K848+K852+K862+K865+K868)</f>
        <v>1029599.0499999999</v>
      </c>
      <c r="L869" s="16">
        <f>(L825+L841+L848+L852+L862+L865+L868)</f>
        <v>879432.79</v>
      </c>
      <c r="M869" s="16">
        <f>(M825+M841+M848+M852+M862+M865+M868)</f>
        <v>405102.94999999995</v>
      </c>
    </row>
    <row r="870" spans="1:13" ht="15.75" thickBot="1">
      <c r="A870" s="4" t="s">
        <v>475</v>
      </c>
      <c r="B870" s="1" t="s">
        <v>476</v>
      </c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5.75" thickBot="1">
      <c r="A871" s="6" t="s">
        <v>500</v>
      </c>
      <c r="B871" s="7" t="s">
        <v>501</v>
      </c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5">
      <c r="A872" s="5" t="s">
        <v>2039</v>
      </c>
      <c r="B872" s="5" t="s">
        <v>2040</v>
      </c>
      <c r="C872" s="5" t="s">
        <v>2041</v>
      </c>
      <c r="D872" s="5" t="s">
        <v>2040</v>
      </c>
      <c r="E872" s="8">
        <v>750000</v>
      </c>
      <c r="F872" s="8">
        <v>750000</v>
      </c>
      <c r="G872" s="8">
        <v>750000</v>
      </c>
      <c r="H872" s="8">
        <v>180780.24</v>
      </c>
      <c r="I872" s="8">
        <v>31238.88</v>
      </c>
      <c r="J872" s="8">
        <v>537980.88</v>
      </c>
      <c r="K872" s="8">
        <v>718761.12</v>
      </c>
      <c r="L872" s="8">
        <v>537980.88</v>
      </c>
      <c r="M872" s="9">
        <v>31238.88</v>
      </c>
    </row>
    <row r="873" spans="1:13" ht="15.75" thickBot="1">
      <c r="A873" s="10" t="s">
        <v>2042</v>
      </c>
      <c r="B873" s="10" t="s">
        <v>2043</v>
      </c>
      <c r="C873" s="10" t="s">
        <v>2044</v>
      </c>
      <c r="D873" s="10" t="s">
        <v>2043</v>
      </c>
      <c r="E873" s="11">
        <v>183000</v>
      </c>
      <c r="F873" s="11">
        <v>183000</v>
      </c>
      <c r="G873" s="11">
        <v>183000</v>
      </c>
      <c r="H873" s="11">
        <v>0</v>
      </c>
      <c r="I873" s="11">
        <v>898.08</v>
      </c>
      <c r="J873" s="11">
        <v>182101.92</v>
      </c>
      <c r="K873" s="11">
        <v>182101.92</v>
      </c>
      <c r="L873" s="11">
        <v>182101.92</v>
      </c>
      <c r="M873" s="12">
        <v>898.08</v>
      </c>
    </row>
    <row r="874" spans="1:13" ht="15.75" thickBot="1">
      <c r="A874" s="13"/>
      <c r="B874" s="14" t="s">
        <v>505</v>
      </c>
      <c r="C874" s="15"/>
      <c r="D874" s="15"/>
      <c r="E874" s="16">
        <f>SUM($E$872:$E$873)</f>
        <v>933000</v>
      </c>
      <c r="F874" s="16">
        <f>SUM($F$872:$F$873)</f>
        <v>933000</v>
      </c>
      <c r="G874" s="16">
        <f>SUM($G$872:$G$873)</f>
        <v>933000</v>
      </c>
      <c r="H874" s="16">
        <f>SUM($H$872:$H$873)</f>
        <v>180780.24</v>
      </c>
      <c r="I874" s="16">
        <f>SUM($I$872:$I$873)</f>
        <v>32136.960000000003</v>
      </c>
      <c r="J874" s="16">
        <f>SUM($J$872:$J$873)</f>
        <v>720082.8</v>
      </c>
      <c r="K874" s="16">
        <f>SUM($K$872:$K$873)</f>
        <v>900863.04</v>
      </c>
      <c r="L874" s="16">
        <f>SUM($L$872:$L$873)</f>
        <v>720082.8</v>
      </c>
      <c r="M874" s="16">
        <f>SUM($M$872:$M$873)</f>
        <v>32136.960000000003</v>
      </c>
    </row>
    <row r="875" spans="2:13" ht="15.75" thickBot="1">
      <c r="B875" s="14" t="s">
        <v>558</v>
      </c>
      <c r="C875" s="15"/>
      <c r="D875" s="15"/>
      <c r="E875" s="16">
        <f>(E874)</f>
        <v>933000</v>
      </c>
      <c r="F875" s="16">
        <f>(F874)</f>
        <v>933000</v>
      </c>
      <c r="G875" s="16">
        <f>(G874)</f>
        <v>933000</v>
      </c>
      <c r="H875" s="16">
        <f>(H874)</f>
        <v>180780.24</v>
      </c>
      <c r="I875" s="16">
        <f>(I874)</f>
        <v>32136.960000000003</v>
      </c>
      <c r="J875" s="16">
        <f>(J874)</f>
        <v>720082.8</v>
      </c>
      <c r="K875" s="16">
        <f>(K874)</f>
        <v>900863.04</v>
      </c>
      <c r="L875" s="16">
        <f>(L874)</f>
        <v>720082.8</v>
      </c>
      <c r="M875" s="16">
        <f>(M874)</f>
        <v>32136.960000000003</v>
      </c>
    </row>
    <row r="876" spans="2:13" ht="15.75" thickBot="1">
      <c r="B876" s="14" t="s">
        <v>2045</v>
      </c>
      <c r="C876" s="15"/>
      <c r="D876" s="15"/>
      <c r="E876" s="16">
        <f>(E762+E767+E798+E813+E869+E875)</f>
        <v>14433493.29</v>
      </c>
      <c r="F876" s="16">
        <f>(F762+F767+F798+F813+F869+F875)</f>
        <v>13319495</v>
      </c>
      <c r="G876" s="16">
        <f>(G762+G767+G798+G813+G869+G875)</f>
        <v>14468982.2</v>
      </c>
      <c r="H876" s="16">
        <f>(H762+H767+H798+H813+H869+H875)</f>
        <v>769906.6599999999</v>
      </c>
      <c r="I876" s="16">
        <f>(I762+I767+I798+I813+I869+I875)</f>
        <v>1150688.1000000003</v>
      </c>
      <c r="J876" s="16">
        <f>(J762+J767+J798+J813+J869+J875)</f>
        <v>12548387.440000001</v>
      </c>
      <c r="K876" s="16">
        <f>(K762+K767+K798+K813+K869+K875)</f>
        <v>13318294.100000001</v>
      </c>
      <c r="L876" s="16">
        <f>(L762+L767+L798+L813+L869+L875)</f>
        <v>12548387.440000001</v>
      </c>
      <c r="M876" s="16">
        <f>(M762+M767+M798+M813+M869+M875)</f>
        <v>1115199.19</v>
      </c>
    </row>
    <row r="877" spans="1:9" ht="15.75" thickBot="1">
      <c r="A877" s="1" t="s">
        <v>2046</v>
      </c>
      <c r="B877" s="1"/>
      <c r="C877" s="1"/>
      <c r="D877" s="1"/>
      <c r="E877" s="1"/>
      <c r="F877" s="1"/>
      <c r="G877" s="1"/>
      <c r="H877" s="1"/>
      <c r="I877" s="1"/>
    </row>
    <row r="878" spans="1:13" ht="15.75" thickBot="1">
      <c r="A878" s="4" t="s">
        <v>22</v>
      </c>
      <c r="B878" s="1" t="s">
        <v>23</v>
      </c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5.75" thickBot="1">
      <c r="A879" s="4" t="s">
        <v>24</v>
      </c>
      <c r="B879" s="1" t="s">
        <v>25</v>
      </c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5.75" thickBot="1">
      <c r="A880" s="6" t="s">
        <v>590</v>
      </c>
      <c r="B880" s="7" t="s">
        <v>591</v>
      </c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30.75" thickBot="1">
      <c r="A881" s="5" t="s">
        <v>2047</v>
      </c>
      <c r="B881" s="5" t="s">
        <v>938</v>
      </c>
      <c r="C881" s="5" t="s">
        <v>2048</v>
      </c>
      <c r="D881" s="5" t="s">
        <v>2049</v>
      </c>
      <c r="E881" s="8">
        <v>986500</v>
      </c>
      <c r="F881" s="8">
        <v>1000000</v>
      </c>
      <c r="G881" s="8">
        <v>1036500</v>
      </c>
      <c r="H881" s="8">
        <v>0</v>
      </c>
      <c r="I881" s="8">
        <v>66506.37</v>
      </c>
      <c r="J881" s="8">
        <v>969993.63</v>
      </c>
      <c r="K881" s="8">
        <v>969993.63</v>
      </c>
      <c r="L881" s="8">
        <v>969993.63</v>
      </c>
      <c r="M881" s="9">
        <v>16506.37</v>
      </c>
    </row>
    <row r="882" spans="1:13" ht="15.75" thickBot="1">
      <c r="A882" s="13"/>
      <c r="B882" s="14" t="s">
        <v>610</v>
      </c>
      <c r="C882" s="15"/>
      <c r="D882" s="15"/>
      <c r="E882" s="16">
        <f>SUM($E$881:$E$881)</f>
        <v>986500</v>
      </c>
      <c r="F882" s="16">
        <f>SUM($F$881:$F$881)</f>
        <v>1000000</v>
      </c>
      <c r="G882" s="16">
        <f>SUM($G$881:$G$881)</f>
        <v>1036500</v>
      </c>
      <c r="H882" s="16">
        <f>SUM($H$881:$H$881)</f>
        <v>0</v>
      </c>
      <c r="I882" s="16">
        <f>SUM($I$881:$I$881)</f>
        <v>66506.37</v>
      </c>
      <c r="J882" s="16">
        <f>SUM($J$881:$J$881)</f>
        <v>969993.63</v>
      </c>
      <c r="K882" s="16">
        <f>SUM($K$881:$K$881)</f>
        <v>969993.63</v>
      </c>
      <c r="L882" s="16">
        <f>SUM($L$881:$L$881)</f>
        <v>969993.63</v>
      </c>
      <c r="M882" s="16">
        <f>SUM($M$881:$M$881)</f>
        <v>16506.37</v>
      </c>
    </row>
    <row r="883" spans="1:13" ht="15.75" thickBot="1">
      <c r="A883" s="6" t="s">
        <v>611</v>
      </c>
      <c r="B883" s="7" t="s">
        <v>612</v>
      </c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45.75" thickBot="1">
      <c r="A884" s="5" t="s">
        <v>2050</v>
      </c>
      <c r="B884" s="5" t="s">
        <v>1825</v>
      </c>
      <c r="C884" s="5" t="s">
        <v>2051</v>
      </c>
      <c r="D884" s="5" t="s">
        <v>2052</v>
      </c>
      <c r="E884" s="8">
        <v>450000</v>
      </c>
      <c r="F884" s="8">
        <v>500000</v>
      </c>
      <c r="G884" s="8">
        <v>515000</v>
      </c>
      <c r="H884" s="8">
        <v>23115.6</v>
      </c>
      <c r="I884" s="8">
        <v>87309.06</v>
      </c>
      <c r="J884" s="8">
        <v>404575.34</v>
      </c>
      <c r="K884" s="8">
        <v>427690.94</v>
      </c>
      <c r="L884" s="8">
        <v>404575.34</v>
      </c>
      <c r="M884" s="9">
        <v>22309.06</v>
      </c>
    </row>
    <row r="885" spans="1:13" ht="15.75" thickBot="1">
      <c r="A885" s="13"/>
      <c r="B885" s="14" t="s">
        <v>630</v>
      </c>
      <c r="C885" s="15"/>
      <c r="D885" s="15"/>
      <c r="E885" s="16">
        <f>SUM($E$884:$E$884)</f>
        <v>450000</v>
      </c>
      <c r="F885" s="16">
        <f>SUM($F$884:$F$884)</f>
        <v>500000</v>
      </c>
      <c r="G885" s="16">
        <f>SUM($G$884:$G$884)</f>
        <v>515000</v>
      </c>
      <c r="H885" s="16">
        <f>SUM($H$884:$H$884)</f>
        <v>23115.6</v>
      </c>
      <c r="I885" s="16">
        <f>SUM($I$884:$I$884)</f>
        <v>87309.06</v>
      </c>
      <c r="J885" s="16">
        <f>SUM($J$884:$J$884)</f>
        <v>404575.34</v>
      </c>
      <c r="K885" s="16">
        <f>SUM($K$884:$K$884)</f>
        <v>427690.94</v>
      </c>
      <c r="L885" s="16">
        <f>SUM($L$884:$L$884)</f>
        <v>404575.34</v>
      </c>
      <c r="M885" s="16">
        <f>SUM($M$884:$M$884)</f>
        <v>22309.06</v>
      </c>
    </row>
    <row r="886" spans="1:13" ht="15.75" thickBot="1">
      <c r="A886" s="6" t="s">
        <v>631</v>
      </c>
      <c r="B886" s="7" t="s">
        <v>632</v>
      </c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45.75" thickBot="1">
      <c r="A887" s="5" t="s">
        <v>2053</v>
      </c>
      <c r="B887" s="5" t="s">
        <v>1835</v>
      </c>
      <c r="C887" s="5" t="s">
        <v>2054</v>
      </c>
      <c r="D887" s="5" t="s">
        <v>636</v>
      </c>
      <c r="E887" s="8">
        <v>151900</v>
      </c>
      <c r="F887" s="8">
        <v>161900</v>
      </c>
      <c r="G887" s="8">
        <v>211900</v>
      </c>
      <c r="H887" s="8">
        <v>5685.59</v>
      </c>
      <c r="I887" s="8">
        <v>100218.35</v>
      </c>
      <c r="J887" s="8">
        <v>105996.06</v>
      </c>
      <c r="K887" s="8">
        <v>111681.65</v>
      </c>
      <c r="L887" s="8">
        <v>105996.06</v>
      </c>
      <c r="M887" s="9">
        <v>40218.35</v>
      </c>
    </row>
    <row r="888" spans="1:13" ht="15.75" thickBot="1">
      <c r="A888" s="13"/>
      <c r="B888" s="14" t="s">
        <v>644</v>
      </c>
      <c r="C888" s="15"/>
      <c r="D888" s="15"/>
      <c r="E888" s="16">
        <f>SUM($E$887:$E$887)</f>
        <v>151900</v>
      </c>
      <c r="F888" s="16">
        <f>SUM($F$887:$F$887)</f>
        <v>161900</v>
      </c>
      <c r="G888" s="16">
        <f>SUM($G$887:$G$887)</f>
        <v>211900</v>
      </c>
      <c r="H888" s="16">
        <f>SUM($H$887:$H$887)</f>
        <v>5685.59</v>
      </c>
      <c r="I888" s="16">
        <f>SUM($I$887:$I$887)</f>
        <v>100218.35</v>
      </c>
      <c r="J888" s="16">
        <f>SUM($J$887:$J$887)</f>
        <v>105996.06</v>
      </c>
      <c r="K888" s="16">
        <f>SUM($K$887:$K$887)</f>
        <v>111681.65</v>
      </c>
      <c r="L888" s="16">
        <f>SUM($L$887:$L$887)</f>
        <v>105996.06</v>
      </c>
      <c r="M888" s="16">
        <f>SUM($M$887:$M$887)</f>
        <v>40218.35</v>
      </c>
    </row>
    <row r="889" spans="1:13" ht="15.75" thickBot="1">
      <c r="A889" s="6" t="s">
        <v>40</v>
      </c>
      <c r="B889" s="7" t="s">
        <v>41</v>
      </c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45">
      <c r="A890" s="5" t="s">
        <v>2055</v>
      </c>
      <c r="B890" s="5" t="s">
        <v>1009</v>
      </c>
      <c r="C890" s="5" t="s">
        <v>2056</v>
      </c>
      <c r="D890" s="5" t="s">
        <v>2057</v>
      </c>
      <c r="E890" s="8">
        <v>136800</v>
      </c>
      <c r="F890" s="8">
        <v>210000</v>
      </c>
      <c r="G890" s="8">
        <v>220000</v>
      </c>
      <c r="H890" s="8">
        <v>0</v>
      </c>
      <c r="I890" s="8">
        <v>85958.35</v>
      </c>
      <c r="J890" s="8">
        <v>134041.65</v>
      </c>
      <c r="K890" s="8">
        <v>134041.65</v>
      </c>
      <c r="L890" s="8">
        <v>134041.65</v>
      </c>
      <c r="M890" s="9">
        <v>2758.35</v>
      </c>
    </row>
    <row r="891" spans="1:13" ht="30">
      <c r="A891" s="10" t="s">
        <v>2058</v>
      </c>
      <c r="B891" s="10" t="s">
        <v>2059</v>
      </c>
      <c r="C891" s="10" t="s">
        <v>2060</v>
      </c>
      <c r="D891" s="10" t="s">
        <v>2061</v>
      </c>
      <c r="E891" s="11">
        <v>120000</v>
      </c>
      <c r="F891" s="11">
        <v>120000</v>
      </c>
      <c r="G891" s="11">
        <v>120000</v>
      </c>
      <c r="H891" s="11">
        <v>9079.7</v>
      </c>
      <c r="I891" s="11">
        <v>11683.57</v>
      </c>
      <c r="J891" s="11">
        <v>99236.73</v>
      </c>
      <c r="K891" s="11">
        <v>108316.43</v>
      </c>
      <c r="L891" s="11">
        <v>99236.73</v>
      </c>
      <c r="M891" s="12">
        <v>11683.57</v>
      </c>
    </row>
    <row r="892" spans="1:13" ht="45.75" thickBot="1">
      <c r="A892" s="10" t="s">
        <v>2062</v>
      </c>
      <c r="B892" s="10" t="s">
        <v>1046</v>
      </c>
      <c r="C892" s="10" t="s">
        <v>2063</v>
      </c>
      <c r="D892" s="10" t="s">
        <v>2064</v>
      </c>
      <c r="E892" s="11">
        <v>46000</v>
      </c>
      <c r="F892" s="11">
        <v>46000</v>
      </c>
      <c r="G892" s="11">
        <v>46000</v>
      </c>
      <c r="H892" s="11">
        <v>1615.67</v>
      </c>
      <c r="I892" s="11">
        <v>16654.19</v>
      </c>
      <c r="J892" s="11">
        <v>27730.14</v>
      </c>
      <c r="K892" s="11">
        <v>29345.81</v>
      </c>
      <c r="L892" s="11">
        <v>27730.14</v>
      </c>
      <c r="M892" s="12">
        <v>16654.19</v>
      </c>
    </row>
    <row r="893" spans="1:13" ht="15.75" thickBot="1">
      <c r="A893" s="13"/>
      <c r="B893" s="14" t="s">
        <v>62</v>
      </c>
      <c r="C893" s="15"/>
      <c r="D893" s="15"/>
      <c r="E893" s="16">
        <f>SUM($E$890:$E$892)</f>
        <v>302800</v>
      </c>
      <c r="F893" s="16">
        <f>SUM($F$890:$F$892)</f>
        <v>376000</v>
      </c>
      <c r="G893" s="16">
        <f>SUM($G$890:$G$892)</f>
        <v>386000</v>
      </c>
      <c r="H893" s="16">
        <f>SUM($H$890:$H$892)</f>
        <v>10695.37</v>
      </c>
      <c r="I893" s="16">
        <f>SUM($I$890:$I$892)</f>
        <v>114296.11000000002</v>
      </c>
      <c r="J893" s="16">
        <f>SUM($J$890:$J$892)</f>
        <v>261008.52000000002</v>
      </c>
      <c r="K893" s="16">
        <f>SUM($K$890:$K$892)</f>
        <v>271703.89</v>
      </c>
      <c r="L893" s="16">
        <f>SUM($L$890:$L$892)</f>
        <v>261008.52000000002</v>
      </c>
      <c r="M893" s="16">
        <f>SUM($M$890:$M$892)</f>
        <v>31096.11</v>
      </c>
    </row>
    <row r="894" spans="1:13" ht="15.75" thickBot="1">
      <c r="A894" s="6" t="s">
        <v>671</v>
      </c>
      <c r="B894" s="7" t="s">
        <v>672</v>
      </c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45">
      <c r="A895" s="5" t="s">
        <v>2065</v>
      </c>
      <c r="B895" s="5" t="s">
        <v>678</v>
      </c>
      <c r="C895" s="5" t="s">
        <v>2066</v>
      </c>
      <c r="D895" s="5" t="s">
        <v>2067</v>
      </c>
      <c r="E895" s="8">
        <v>17198.23</v>
      </c>
      <c r="F895" s="8">
        <v>35000</v>
      </c>
      <c r="G895" s="8">
        <v>17198.23</v>
      </c>
      <c r="H895" s="8">
        <v>11548.37</v>
      </c>
      <c r="I895" s="8">
        <v>3500.2</v>
      </c>
      <c r="J895" s="8">
        <v>2149.66</v>
      </c>
      <c r="K895" s="8">
        <v>13698.03</v>
      </c>
      <c r="L895" s="8">
        <v>2149.66</v>
      </c>
      <c r="M895" s="9">
        <v>3500.2</v>
      </c>
    </row>
    <row r="896" spans="1:13" ht="45">
      <c r="A896" s="10" t="s">
        <v>2068</v>
      </c>
      <c r="B896" s="10" t="s">
        <v>678</v>
      </c>
      <c r="C896" s="10" t="s">
        <v>2066</v>
      </c>
      <c r="D896" s="10" t="s">
        <v>2067</v>
      </c>
      <c r="E896" s="11">
        <v>18300</v>
      </c>
      <c r="F896" s="11">
        <v>10000</v>
      </c>
      <c r="G896" s="11">
        <v>18353.89</v>
      </c>
      <c r="H896" s="11">
        <v>0</v>
      </c>
      <c r="I896" s="11">
        <v>16699.75</v>
      </c>
      <c r="J896" s="11">
        <v>1654.14</v>
      </c>
      <c r="K896" s="11">
        <v>1654.14</v>
      </c>
      <c r="L896" s="11">
        <v>1654.14</v>
      </c>
      <c r="M896" s="12">
        <v>16645.86</v>
      </c>
    </row>
    <row r="897" spans="1:13" ht="30">
      <c r="A897" s="10" t="s">
        <v>2069</v>
      </c>
      <c r="B897" s="10" t="s">
        <v>683</v>
      </c>
      <c r="C897" s="10" t="s">
        <v>2066</v>
      </c>
      <c r="D897" s="10" t="s">
        <v>2067</v>
      </c>
      <c r="E897" s="11">
        <v>22072.5</v>
      </c>
      <c r="F897" s="11">
        <v>0</v>
      </c>
      <c r="G897" s="11">
        <v>22072.5</v>
      </c>
      <c r="H897" s="11">
        <v>18958.5</v>
      </c>
      <c r="I897" s="11">
        <v>3114</v>
      </c>
      <c r="J897" s="11">
        <v>0</v>
      </c>
      <c r="K897" s="11">
        <v>18958.5</v>
      </c>
      <c r="L897" s="11">
        <v>0</v>
      </c>
      <c r="M897" s="12">
        <v>3114</v>
      </c>
    </row>
    <row r="898" spans="1:13" ht="30.75" thickBot="1">
      <c r="A898" s="10" t="s">
        <v>2070</v>
      </c>
      <c r="B898" s="10" t="s">
        <v>685</v>
      </c>
      <c r="C898" s="10" t="s">
        <v>2066</v>
      </c>
      <c r="D898" s="10" t="s">
        <v>2067</v>
      </c>
      <c r="E898" s="11">
        <v>2913.15</v>
      </c>
      <c r="F898" s="11">
        <v>0</v>
      </c>
      <c r="G898" s="11">
        <v>2913.15</v>
      </c>
      <c r="H898" s="11">
        <v>2913.15</v>
      </c>
      <c r="I898" s="11">
        <v>0</v>
      </c>
      <c r="J898" s="11">
        <v>0</v>
      </c>
      <c r="K898" s="11">
        <v>2913.15</v>
      </c>
      <c r="L898" s="11">
        <v>0</v>
      </c>
      <c r="M898" s="12">
        <v>0</v>
      </c>
    </row>
    <row r="899" spans="1:13" ht="15.75" thickBot="1">
      <c r="A899" s="13"/>
      <c r="B899" s="14" t="s">
        <v>688</v>
      </c>
      <c r="C899" s="15"/>
      <c r="D899" s="15"/>
      <c r="E899" s="16">
        <f>SUM($E$895:$E$898)</f>
        <v>60483.88</v>
      </c>
      <c r="F899" s="16">
        <f>SUM($F$895:$F$898)</f>
        <v>45000</v>
      </c>
      <c r="G899" s="16">
        <f>SUM($G$895:$G$898)</f>
        <v>60537.77</v>
      </c>
      <c r="H899" s="16">
        <f>SUM($H$895:$H$898)</f>
        <v>33420.020000000004</v>
      </c>
      <c r="I899" s="16">
        <f>SUM($I$895:$I$898)</f>
        <v>23313.95</v>
      </c>
      <c r="J899" s="16">
        <f>SUM($J$895:$J$898)</f>
        <v>3803.8</v>
      </c>
      <c r="K899" s="16">
        <f>SUM($K$895:$K$898)</f>
        <v>37223.82</v>
      </c>
      <c r="L899" s="16">
        <f>SUM($L$895:$L$898)</f>
        <v>3803.8</v>
      </c>
      <c r="M899" s="16">
        <f>SUM($M$895:$M$898)</f>
        <v>23260.06</v>
      </c>
    </row>
    <row r="900" spans="2:13" ht="15.75" thickBot="1">
      <c r="B900" s="14" t="s">
        <v>76</v>
      </c>
      <c r="C900" s="15"/>
      <c r="D900" s="15"/>
      <c r="E900" s="16">
        <f>(E882+E885+E888+E893+E899)</f>
        <v>1951683.88</v>
      </c>
      <c r="F900" s="16">
        <f>(F882+F885+F888+F893+F899)</f>
        <v>2082900</v>
      </c>
      <c r="G900" s="16">
        <f>(G882+G885+G888+G893+G899)</f>
        <v>2209937.77</v>
      </c>
      <c r="H900" s="16">
        <f>(H882+H885+H888+H893+H899)</f>
        <v>72916.58</v>
      </c>
      <c r="I900" s="16">
        <f>(I882+I885+I888+I893+I899)</f>
        <v>391643.84</v>
      </c>
      <c r="J900" s="16">
        <f>(J882+J885+J888+J893+J899)</f>
        <v>1745377.35</v>
      </c>
      <c r="K900" s="16">
        <f>(K882+K885+K888+K893+K899)</f>
        <v>1818293.93</v>
      </c>
      <c r="L900" s="16">
        <f>(L882+L885+L888+L893+L899)</f>
        <v>1745377.35</v>
      </c>
      <c r="M900" s="16">
        <f>(M882+M885+M888+M893+M899)</f>
        <v>133389.95</v>
      </c>
    </row>
    <row r="901" spans="1:13" ht="15.75" thickBot="1">
      <c r="A901" s="4" t="s">
        <v>77</v>
      </c>
      <c r="B901" s="1" t="s">
        <v>78</v>
      </c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5.75" thickBot="1">
      <c r="A902" s="6" t="s">
        <v>79</v>
      </c>
      <c r="B902" s="7" t="s">
        <v>80</v>
      </c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60">
      <c r="A903" s="5" t="s">
        <v>2071</v>
      </c>
      <c r="B903" s="5" t="s">
        <v>2072</v>
      </c>
      <c r="C903" s="5" t="s">
        <v>2073</v>
      </c>
      <c r="D903" s="5" t="s">
        <v>100</v>
      </c>
      <c r="E903" s="8">
        <v>4000</v>
      </c>
      <c r="F903" s="8">
        <v>4000</v>
      </c>
      <c r="G903" s="8">
        <v>4000</v>
      </c>
      <c r="H903" s="8">
        <v>0</v>
      </c>
      <c r="I903" s="8">
        <v>1</v>
      </c>
      <c r="J903" s="8">
        <v>3999</v>
      </c>
      <c r="K903" s="8">
        <v>3999</v>
      </c>
      <c r="L903" s="8">
        <v>3999</v>
      </c>
      <c r="M903" s="9">
        <v>1</v>
      </c>
    </row>
    <row r="904" spans="1:13" ht="75">
      <c r="A904" s="10" t="s">
        <v>2074</v>
      </c>
      <c r="B904" s="10" t="s">
        <v>2075</v>
      </c>
      <c r="C904" s="10" t="s">
        <v>2073</v>
      </c>
      <c r="D904" s="10" t="s">
        <v>100</v>
      </c>
      <c r="E904" s="11">
        <v>4850</v>
      </c>
      <c r="F904" s="11">
        <v>4900</v>
      </c>
      <c r="G904" s="11">
        <v>4900</v>
      </c>
      <c r="H904" s="11">
        <v>0</v>
      </c>
      <c r="I904" s="11">
        <v>50</v>
      </c>
      <c r="J904" s="11">
        <v>4850</v>
      </c>
      <c r="K904" s="11">
        <v>4850</v>
      </c>
      <c r="L904" s="11">
        <v>4850</v>
      </c>
      <c r="M904" s="12">
        <v>0</v>
      </c>
    </row>
    <row r="905" spans="1:13" ht="60">
      <c r="A905" s="10" t="s">
        <v>2076</v>
      </c>
      <c r="B905" s="10" t="s">
        <v>2077</v>
      </c>
      <c r="C905" s="10" t="s">
        <v>2073</v>
      </c>
      <c r="D905" s="10" t="s">
        <v>100</v>
      </c>
      <c r="E905" s="11">
        <v>4836</v>
      </c>
      <c r="F905" s="11">
        <v>0</v>
      </c>
      <c r="G905" s="11">
        <v>4836</v>
      </c>
      <c r="H905" s="11">
        <v>0</v>
      </c>
      <c r="I905" s="11">
        <v>0</v>
      </c>
      <c r="J905" s="11">
        <v>4836</v>
      </c>
      <c r="K905" s="11">
        <v>4836</v>
      </c>
      <c r="L905" s="11">
        <v>4836</v>
      </c>
      <c r="M905" s="12">
        <v>0</v>
      </c>
    </row>
    <row r="906" spans="1:13" ht="60">
      <c r="A906" s="10" t="s">
        <v>2078</v>
      </c>
      <c r="B906" s="10" t="s">
        <v>2079</v>
      </c>
      <c r="C906" s="10" t="s">
        <v>2073</v>
      </c>
      <c r="D906" s="10" t="s">
        <v>100</v>
      </c>
      <c r="E906" s="11">
        <v>4464</v>
      </c>
      <c r="F906" s="11">
        <v>0</v>
      </c>
      <c r="G906" s="11">
        <v>4500</v>
      </c>
      <c r="H906" s="11">
        <v>0</v>
      </c>
      <c r="I906" s="11">
        <v>36</v>
      </c>
      <c r="J906" s="11">
        <v>4464</v>
      </c>
      <c r="K906" s="11">
        <v>4464</v>
      </c>
      <c r="L906" s="11">
        <v>4464</v>
      </c>
      <c r="M906" s="12">
        <v>0</v>
      </c>
    </row>
    <row r="907" spans="1:13" ht="45">
      <c r="A907" s="10" t="s">
        <v>2080</v>
      </c>
      <c r="B907" s="10" t="s">
        <v>2081</v>
      </c>
      <c r="C907" s="10" t="s">
        <v>2073</v>
      </c>
      <c r="D907" s="10" t="s">
        <v>100</v>
      </c>
      <c r="E907" s="11">
        <v>24800</v>
      </c>
      <c r="F907" s="11">
        <v>5000</v>
      </c>
      <c r="G907" s="11">
        <v>5000</v>
      </c>
      <c r="H907" s="11">
        <v>0</v>
      </c>
      <c r="I907" s="11">
        <v>9</v>
      </c>
      <c r="J907" s="11">
        <v>4991</v>
      </c>
      <c r="K907" s="11">
        <v>4991</v>
      </c>
      <c r="L907" s="11">
        <v>4991</v>
      </c>
      <c r="M907" s="12">
        <v>19809</v>
      </c>
    </row>
    <row r="908" spans="1:13" ht="45">
      <c r="A908" s="10" t="s">
        <v>2082</v>
      </c>
      <c r="B908" s="10" t="s">
        <v>2083</v>
      </c>
      <c r="C908" s="10" t="s">
        <v>2073</v>
      </c>
      <c r="D908" s="10" t="s">
        <v>100</v>
      </c>
      <c r="E908" s="11">
        <v>0</v>
      </c>
      <c r="F908" s="11">
        <v>4900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2">
        <v>0</v>
      </c>
    </row>
    <row r="909" spans="1:13" ht="90">
      <c r="A909" s="10" t="s">
        <v>2084</v>
      </c>
      <c r="B909" s="10" t="s">
        <v>2085</v>
      </c>
      <c r="C909" s="10" t="s">
        <v>2073</v>
      </c>
      <c r="D909" s="10" t="s">
        <v>100</v>
      </c>
      <c r="E909" s="11">
        <v>4836</v>
      </c>
      <c r="F909" s="11">
        <v>0</v>
      </c>
      <c r="G909" s="11">
        <v>4900</v>
      </c>
      <c r="H909" s="11">
        <v>0</v>
      </c>
      <c r="I909" s="11">
        <v>64</v>
      </c>
      <c r="J909" s="11">
        <v>4836</v>
      </c>
      <c r="K909" s="11">
        <v>4836</v>
      </c>
      <c r="L909" s="11">
        <v>4836</v>
      </c>
      <c r="M909" s="12">
        <v>0</v>
      </c>
    </row>
    <row r="910" spans="1:13" ht="75">
      <c r="A910" s="10" t="s">
        <v>2086</v>
      </c>
      <c r="B910" s="10" t="s">
        <v>2087</v>
      </c>
      <c r="C910" s="10" t="s">
        <v>2073</v>
      </c>
      <c r="D910" s="10" t="s">
        <v>100</v>
      </c>
      <c r="E910" s="11">
        <v>4200</v>
      </c>
      <c r="F910" s="11">
        <v>0</v>
      </c>
      <c r="G910" s="11">
        <v>4200</v>
      </c>
      <c r="H910" s="11">
        <v>0</v>
      </c>
      <c r="I910" s="11">
        <v>4200</v>
      </c>
      <c r="J910" s="11">
        <v>0</v>
      </c>
      <c r="K910" s="11">
        <v>0</v>
      </c>
      <c r="L910" s="11">
        <v>0</v>
      </c>
      <c r="M910" s="12">
        <v>4200</v>
      </c>
    </row>
    <row r="911" spans="1:13" ht="30">
      <c r="A911" s="10" t="s">
        <v>2088</v>
      </c>
      <c r="B911" s="10" t="s">
        <v>2089</v>
      </c>
      <c r="C911" s="10" t="s">
        <v>2073</v>
      </c>
      <c r="D911" s="10" t="s">
        <v>100</v>
      </c>
      <c r="E911" s="11">
        <v>4235.5</v>
      </c>
      <c r="F911" s="11">
        <v>0</v>
      </c>
      <c r="G911" s="11">
        <v>4300</v>
      </c>
      <c r="H911" s="11">
        <v>0</v>
      </c>
      <c r="I911" s="11">
        <v>64.5</v>
      </c>
      <c r="J911" s="11">
        <v>4235.5</v>
      </c>
      <c r="K911" s="11">
        <v>4235.5</v>
      </c>
      <c r="L911" s="11">
        <v>4235.5</v>
      </c>
      <c r="M911" s="12">
        <v>0</v>
      </c>
    </row>
    <row r="912" spans="1:13" ht="15">
      <c r="A912" s="10" t="s">
        <v>2090</v>
      </c>
      <c r="B912" s="10" t="s">
        <v>2091</v>
      </c>
      <c r="C912" s="10" t="s">
        <v>2073</v>
      </c>
      <c r="D912" s="10" t="s">
        <v>100</v>
      </c>
      <c r="E912" s="11">
        <v>1500</v>
      </c>
      <c r="F912" s="11">
        <v>1500</v>
      </c>
      <c r="G912" s="11">
        <v>1500</v>
      </c>
      <c r="H912" s="11">
        <v>0</v>
      </c>
      <c r="I912" s="11">
        <v>1500</v>
      </c>
      <c r="J912" s="11">
        <v>0</v>
      </c>
      <c r="K912" s="11">
        <v>0</v>
      </c>
      <c r="L912" s="11">
        <v>0</v>
      </c>
      <c r="M912" s="12">
        <v>1500</v>
      </c>
    </row>
    <row r="913" spans="1:13" ht="75">
      <c r="A913" s="10" t="s">
        <v>2092</v>
      </c>
      <c r="B913" s="10" t="s">
        <v>2093</v>
      </c>
      <c r="C913" s="10" t="s">
        <v>2073</v>
      </c>
      <c r="D913" s="10" t="s">
        <v>100</v>
      </c>
      <c r="E913" s="11">
        <v>4826.5</v>
      </c>
      <c r="F913" s="11">
        <v>0</v>
      </c>
      <c r="G913" s="11">
        <v>4900</v>
      </c>
      <c r="H913" s="11">
        <v>0</v>
      </c>
      <c r="I913" s="11">
        <v>73.5</v>
      </c>
      <c r="J913" s="11">
        <v>4826.5</v>
      </c>
      <c r="K913" s="11">
        <v>4826.5</v>
      </c>
      <c r="L913" s="11">
        <v>4826.5</v>
      </c>
      <c r="M913" s="12">
        <v>0</v>
      </c>
    </row>
    <row r="914" spans="1:13" ht="45">
      <c r="A914" s="10" t="s">
        <v>2094</v>
      </c>
      <c r="B914" s="10" t="s">
        <v>2095</v>
      </c>
      <c r="C914" s="10" t="s">
        <v>2073</v>
      </c>
      <c r="D914" s="10" t="s">
        <v>100</v>
      </c>
      <c r="E914" s="11">
        <v>24180</v>
      </c>
      <c r="F914" s="11">
        <v>0</v>
      </c>
      <c r="G914" s="11">
        <v>24180</v>
      </c>
      <c r="H914" s="11">
        <v>23870</v>
      </c>
      <c r="I914" s="11">
        <v>310</v>
      </c>
      <c r="J914" s="11">
        <v>0</v>
      </c>
      <c r="K914" s="11">
        <v>23870</v>
      </c>
      <c r="L914" s="11">
        <v>0</v>
      </c>
      <c r="M914" s="12">
        <v>310</v>
      </c>
    </row>
    <row r="915" spans="1:13" ht="60">
      <c r="A915" s="10" t="s">
        <v>2096</v>
      </c>
      <c r="B915" s="10" t="s">
        <v>2097</v>
      </c>
      <c r="C915" s="10" t="s">
        <v>2073</v>
      </c>
      <c r="D915" s="10" t="s">
        <v>100</v>
      </c>
      <c r="E915" s="11">
        <v>23700</v>
      </c>
      <c r="F915" s="11">
        <v>0</v>
      </c>
      <c r="G915" s="11">
        <v>23560</v>
      </c>
      <c r="H915" s="11">
        <v>0</v>
      </c>
      <c r="I915" s="11">
        <v>560</v>
      </c>
      <c r="J915" s="11">
        <v>23000</v>
      </c>
      <c r="K915" s="11">
        <v>23000</v>
      </c>
      <c r="L915" s="11">
        <v>23000</v>
      </c>
      <c r="M915" s="12">
        <v>700</v>
      </c>
    </row>
    <row r="916" spans="1:13" ht="60">
      <c r="A916" s="10" t="s">
        <v>2098</v>
      </c>
      <c r="B916" s="10" t="s">
        <v>2099</v>
      </c>
      <c r="C916" s="10" t="s">
        <v>2073</v>
      </c>
      <c r="D916" s="10" t="s">
        <v>100</v>
      </c>
      <c r="E916" s="11">
        <v>24800</v>
      </c>
      <c r="F916" s="11">
        <v>0</v>
      </c>
      <c r="G916" s="11">
        <v>24800</v>
      </c>
      <c r="H916" s="11">
        <v>0</v>
      </c>
      <c r="I916" s="11">
        <v>558</v>
      </c>
      <c r="J916" s="11">
        <v>24242</v>
      </c>
      <c r="K916" s="11">
        <v>24242</v>
      </c>
      <c r="L916" s="11">
        <v>24242</v>
      </c>
      <c r="M916" s="12">
        <v>558</v>
      </c>
    </row>
    <row r="917" spans="1:13" ht="30">
      <c r="A917" s="10" t="s">
        <v>2100</v>
      </c>
      <c r="B917" s="10" t="s">
        <v>2101</v>
      </c>
      <c r="C917" s="10" t="s">
        <v>2073</v>
      </c>
      <c r="D917" s="10" t="s">
        <v>100</v>
      </c>
      <c r="E917" s="11">
        <v>0</v>
      </c>
      <c r="F917" s="11">
        <v>20000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2">
        <v>0</v>
      </c>
    </row>
    <row r="918" spans="1:13" ht="45">
      <c r="A918" s="10" t="s">
        <v>2102</v>
      </c>
      <c r="B918" s="10" t="s">
        <v>2103</v>
      </c>
      <c r="C918" s="10" t="s">
        <v>2073</v>
      </c>
      <c r="D918" s="10" t="s">
        <v>100</v>
      </c>
      <c r="E918" s="11">
        <v>0</v>
      </c>
      <c r="F918" s="11">
        <v>24600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2">
        <v>0</v>
      </c>
    </row>
    <row r="919" spans="1:13" ht="30">
      <c r="A919" s="10" t="s">
        <v>2104</v>
      </c>
      <c r="B919" s="10" t="s">
        <v>2105</v>
      </c>
      <c r="C919" s="10" t="s">
        <v>2073</v>
      </c>
      <c r="D919" s="10" t="s">
        <v>100</v>
      </c>
      <c r="E919" s="11">
        <v>14880</v>
      </c>
      <c r="F919" s="11">
        <v>0</v>
      </c>
      <c r="G919" s="11">
        <v>14880</v>
      </c>
      <c r="H919" s="11">
        <v>14260</v>
      </c>
      <c r="I919" s="11">
        <v>620</v>
      </c>
      <c r="J919" s="11">
        <v>0</v>
      </c>
      <c r="K919" s="11">
        <v>14260</v>
      </c>
      <c r="L919" s="11">
        <v>0</v>
      </c>
      <c r="M919" s="12">
        <v>620</v>
      </c>
    </row>
    <row r="920" spans="1:13" ht="60">
      <c r="A920" s="10" t="s">
        <v>2106</v>
      </c>
      <c r="B920" s="10" t="s">
        <v>2107</v>
      </c>
      <c r="C920" s="10" t="s">
        <v>2073</v>
      </c>
      <c r="D920" s="10" t="s">
        <v>100</v>
      </c>
      <c r="E920" s="11">
        <v>4500</v>
      </c>
      <c r="F920" s="11">
        <v>0</v>
      </c>
      <c r="G920" s="11">
        <v>4000</v>
      </c>
      <c r="H920" s="11">
        <v>0</v>
      </c>
      <c r="I920" s="11">
        <v>0</v>
      </c>
      <c r="J920" s="11">
        <v>4000</v>
      </c>
      <c r="K920" s="11">
        <v>4000</v>
      </c>
      <c r="L920" s="11">
        <v>4000</v>
      </c>
      <c r="M920" s="12">
        <v>500</v>
      </c>
    </row>
    <row r="921" spans="1:13" ht="60">
      <c r="A921" s="10" t="s">
        <v>2108</v>
      </c>
      <c r="B921" s="10" t="s">
        <v>2109</v>
      </c>
      <c r="C921" s="10" t="s">
        <v>2073</v>
      </c>
      <c r="D921" s="10" t="s">
        <v>100</v>
      </c>
      <c r="E921" s="11">
        <v>4000</v>
      </c>
      <c r="F921" s="11">
        <v>0</v>
      </c>
      <c r="G921" s="11">
        <v>4000</v>
      </c>
      <c r="H921" s="11">
        <v>0</v>
      </c>
      <c r="I921" s="11">
        <v>0</v>
      </c>
      <c r="J921" s="11">
        <v>4000</v>
      </c>
      <c r="K921" s="11">
        <v>4000</v>
      </c>
      <c r="L921" s="11">
        <v>4000</v>
      </c>
      <c r="M921" s="12">
        <v>0</v>
      </c>
    </row>
    <row r="922" spans="1:13" ht="45">
      <c r="A922" s="10" t="s">
        <v>2110</v>
      </c>
      <c r="B922" s="10" t="s">
        <v>2111</v>
      </c>
      <c r="C922" s="10" t="s">
        <v>2073</v>
      </c>
      <c r="D922" s="10" t="s">
        <v>100</v>
      </c>
      <c r="E922" s="11">
        <v>800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2">
        <v>800</v>
      </c>
    </row>
    <row r="923" spans="1:13" ht="60">
      <c r="A923" s="10" t="s">
        <v>2112</v>
      </c>
      <c r="B923" s="10" t="s">
        <v>2113</v>
      </c>
      <c r="C923" s="10" t="s">
        <v>2073</v>
      </c>
      <c r="D923" s="10" t="s">
        <v>100</v>
      </c>
      <c r="E923" s="11">
        <v>23000</v>
      </c>
      <c r="F923" s="11">
        <v>0</v>
      </c>
      <c r="G923" s="11">
        <v>23000</v>
      </c>
      <c r="H923" s="11">
        <v>9920</v>
      </c>
      <c r="I923" s="11">
        <v>13080</v>
      </c>
      <c r="J923" s="11">
        <v>0</v>
      </c>
      <c r="K923" s="11">
        <v>9920</v>
      </c>
      <c r="L923" s="11">
        <v>0</v>
      </c>
      <c r="M923" s="12">
        <v>13080</v>
      </c>
    </row>
    <row r="924" spans="1:13" ht="75">
      <c r="A924" s="10" t="s">
        <v>2114</v>
      </c>
      <c r="B924" s="10" t="s">
        <v>2115</v>
      </c>
      <c r="C924" s="10" t="s">
        <v>2073</v>
      </c>
      <c r="D924" s="10" t="s">
        <v>100</v>
      </c>
      <c r="E924" s="11">
        <v>24800</v>
      </c>
      <c r="F924" s="11">
        <v>0</v>
      </c>
      <c r="G924" s="11">
        <v>24800</v>
      </c>
      <c r="H924" s="11">
        <v>24499.99</v>
      </c>
      <c r="I924" s="11">
        <v>300.01</v>
      </c>
      <c r="J924" s="11">
        <v>0</v>
      </c>
      <c r="K924" s="11">
        <v>24499.99</v>
      </c>
      <c r="L924" s="11">
        <v>0</v>
      </c>
      <c r="M924" s="12">
        <v>300.01</v>
      </c>
    </row>
    <row r="925" spans="1:13" ht="45">
      <c r="A925" s="10" t="s">
        <v>2116</v>
      </c>
      <c r="B925" s="10" t="s">
        <v>2117</v>
      </c>
      <c r="C925" s="10" t="s">
        <v>2073</v>
      </c>
      <c r="D925" s="10" t="s">
        <v>100</v>
      </c>
      <c r="E925" s="11">
        <v>24180</v>
      </c>
      <c r="F925" s="11">
        <v>0</v>
      </c>
      <c r="G925" s="11">
        <v>24180</v>
      </c>
      <c r="H925" s="11">
        <v>24180</v>
      </c>
      <c r="I925" s="11">
        <v>0</v>
      </c>
      <c r="J925" s="11">
        <v>0</v>
      </c>
      <c r="K925" s="11">
        <v>24180</v>
      </c>
      <c r="L925" s="11">
        <v>0</v>
      </c>
      <c r="M925" s="12">
        <v>0</v>
      </c>
    </row>
    <row r="926" spans="1:13" ht="45">
      <c r="A926" s="10" t="s">
        <v>2118</v>
      </c>
      <c r="B926" s="10" t="s">
        <v>2119</v>
      </c>
      <c r="C926" s="10" t="s">
        <v>2073</v>
      </c>
      <c r="D926" s="10" t="s">
        <v>100</v>
      </c>
      <c r="E926" s="11">
        <v>4500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2">
        <v>4500</v>
      </c>
    </row>
    <row r="927" spans="1:13" ht="60">
      <c r="A927" s="10" t="s">
        <v>2120</v>
      </c>
      <c r="B927" s="10" t="s">
        <v>2121</v>
      </c>
      <c r="C927" s="10" t="s">
        <v>2073</v>
      </c>
      <c r="D927" s="10" t="s">
        <v>100</v>
      </c>
      <c r="E927" s="11">
        <v>5000</v>
      </c>
      <c r="F927" s="11">
        <v>0</v>
      </c>
      <c r="G927" s="11">
        <v>5000</v>
      </c>
      <c r="H927" s="11">
        <v>0</v>
      </c>
      <c r="I927" s="11">
        <v>5000</v>
      </c>
      <c r="J927" s="11">
        <v>0</v>
      </c>
      <c r="K927" s="11">
        <v>0</v>
      </c>
      <c r="L927" s="11">
        <v>0</v>
      </c>
      <c r="M927" s="12">
        <v>5000</v>
      </c>
    </row>
    <row r="928" spans="1:13" ht="75">
      <c r="A928" s="10" t="s">
        <v>2122</v>
      </c>
      <c r="B928" s="10" t="s">
        <v>2123</v>
      </c>
      <c r="C928" s="10" t="s">
        <v>2073</v>
      </c>
      <c r="D928" s="10" t="s">
        <v>100</v>
      </c>
      <c r="E928" s="11">
        <v>5000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2">
        <v>5000</v>
      </c>
    </row>
    <row r="929" spans="1:13" ht="45">
      <c r="A929" s="10" t="s">
        <v>2124</v>
      </c>
      <c r="B929" s="10" t="s">
        <v>2125</v>
      </c>
      <c r="C929" s="10" t="s">
        <v>2073</v>
      </c>
      <c r="D929" s="10" t="s">
        <v>100</v>
      </c>
      <c r="E929" s="11">
        <v>5000</v>
      </c>
      <c r="F929" s="11">
        <v>0</v>
      </c>
      <c r="G929" s="11">
        <v>5000</v>
      </c>
      <c r="H929" s="11">
        <v>4997.2</v>
      </c>
      <c r="I929" s="11">
        <v>2.8</v>
      </c>
      <c r="J929" s="11">
        <v>0</v>
      </c>
      <c r="K929" s="11">
        <v>4997.2</v>
      </c>
      <c r="L929" s="11">
        <v>0</v>
      </c>
      <c r="M929" s="12">
        <v>2.8</v>
      </c>
    </row>
    <row r="930" spans="1:13" ht="60">
      <c r="A930" s="10" t="s">
        <v>2126</v>
      </c>
      <c r="B930" s="10" t="s">
        <v>2127</v>
      </c>
      <c r="C930" s="10" t="s">
        <v>2073</v>
      </c>
      <c r="D930" s="10" t="s">
        <v>100</v>
      </c>
      <c r="E930" s="11">
        <v>20000</v>
      </c>
      <c r="F930" s="11">
        <v>0</v>
      </c>
      <c r="G930" s="11">
        <v>40000</v>
      </c>
      <c r="H930" s="11">
        <v>4000</v>
      </c>
      <c r="I930" s="11">
        <v>36000</v>
      </c>
      <c r="J930" s="11">
        <v>0</v>
      </c>
      <c r="K930" s="11">
        <v>4000</v>
      </c>
      <c r="L930" s="11">
        <v>0</v>
      </c>
      <c r="M930" s="12">
        <v>16000</v>
      </c>
    </row>
    <row r="931" spans="1:13" ht="105">
      <c r="A931" s="10" t="s">
        <v>2128</v>
      </c>
      <c r="B931" s="10" t="s">
        <v>2129</v>
      </c>
      <c r="C931" s="10" t="s">
        <v>2073</v>
      </c>
      <c r="D931" s="10" t="s">
        <v>100</v>
      </c>
      <c r="E931" s="11">
        <v>24800</v>
      </c>
      <c r="F931" s="11">
        <v>0</v>
      </c>
      <c r="G931" s="11">
        <v>24800</v>
      </c>
      <c r="H931" s="11">
        <v>0</v>
      </c>
      <c r="I931" s="11">
        <v>24800</v>
      </c>
      <c r="J931" s="11">
        <v>0</v>
      </c>
      <c r="K931" s="11">
        <v>0</v>
      </c>
      <c r="L931" s="11">
        <v>0</v>
      </c>
      <c r="M931" s="12">
        <v>24800</v>
      </c>
    </row>
    <row r="932" spans="1:13" ht="60">
      <c r="A932" s="10" t="s">
        <v>2130</v>
      </c>
      <c r="B932" s="10" t="s">
        <v>2131</v>
      </c>
      <c r="C932" s="10" t="s">
        <v>2073</v>
      </c>
      <c r="D932" s="10" t="s">
        <v>100</v>
      </c>
      <c r="E932" s="11">
        <v>4340</v>
      </c>
      <c r="F932" s="11">
        <v>0</v>
      </c>
      <c r="G932" s="11">
        <v>4340</v>
      </c>
      <c r="H932" s="11">
        <v>4216</v>
      </c>
      <c r="I932" s="11">
        <v>124</v>
      </c>
      <c r="J932" s="11">
        <v>0</v>
      </c>
      <c r="K932" s="11">
        <v>4216</v>
      </c>
      <c r="L932" s="11">
        <v>0</v>
      </c>
      <c r="M932" s="12">
        <v>124</v>
      </c>
    </row>
    <row r="933" spans="1:13" ht="90">
      <c r="A933" s="10" t="s">
        <v>2132</v>
      </c>
      <c r="B933" s="10" t="s">
        <v>2133</v>
      </c>
      <c r="C933" s="10" t="s">
        <v>2073</v>
      </c>
      <c r="D933" s="10" t="s">
        <v>100</v>
      </c>
      <c r="E933" s="11">
        <v>5000</v>
      </c>
      <c r="F933" s="11">
        <v>0</v>
      </c>
      <c r="G933" s="11">
        <v>4960</v>
      </c>
      <c r="H933" s="11">
        <v>4960</v>
      </c>
      <c r="I933" s="11">
        <v>0</v>
      </c>
      <c r="J933" s="11">
        <v>0</v>
      </c>
      <c r="K933" s="11">
        <v>4960</v>
      </c>
      <c r="L933" s="11">
        <v>0</v>
      </c>
      <c r="M933" s="12">
        <v>40</v>
      </c>
    </row>
    <row r="934" spans="1:13" ht="60">
      <c r="A934" s="10" t="s">
        <v>2134</v>
      </c>
      <c r="B934" s="10" t="s">
        <v>2135</v>
      </c>
      <c r="C934" s="10" t="s">
        <v>2073</v>
      </c>
      <c r="D934" s="10" t="s">
        <v>100</v>
      </c>
      <c r="E934" s="11">
        <v>34000</v>
      </c>
      <c r="F934" s="11">
        <v>34000</v>
      </c>
      <c r="G934" s="11">
        <v>34000</v>
      </c>
      <c r="H934" s="11">
        <v>33728</v>
      </c>
      <c r="I934" s="11">
        <v>272</v>
      </c>
      <c r="J934" s="11">
        <v>0</v>
      </c>
      <c r="K934" s="11">
        <v>33728</v>
      </c>
      <c r="L934" s="11">
        <v>0</v>
      </c>
      <c r="M934" s="12">
        <v>272</v>
      </c>
    </row>
    <row r="935" spans="1:13" ht="60">
      <c r="A935" s="10" t="s">
        <v>2136</v>
      </c>
      <c r="B935" s="10" t="s">
        <v>2137</v>
      </c>
      <c r="C935" s="10" t="s">
        <v>2073</v>
      </c>
      <c r="D935" s="10" t="s">
        <v>100</v>
      </c>
      <c r="E935" s="11">
        <v>24800</v>
      </c>
      <c r="F935" s="11">
        <v>0</v>
      </c>
      <c r="G935" s="11">
        <v>24800</v>
      </c>
      <c r="H935" s="11">
        <v>0</v>
      </c>
      <c r="I935" s="11">
        <v>24800</v>
      </c>
      <c r="J935" s="11">
        <v>0</v>
      </c>
      <c r="K935" s="11">
        <v>0</v>
      </c>
      <c r="L935" s="11">
        <v>0</v>
      </c>
      <c r="M935" s="12">
        <v>24800</v>
      </c>
    </row>
    <row r="936" spans="1:13" ht="30">
      <c r="A936" s="10" t="s">
        <v>2138</v>
      </c>
      <c r="B936" s="10" t="s">
        <v>2139</v>
      </c>
      <c r="C936" s="10" t="s">
        <v>2073</v>
      </c>
      <c r="D936" s="10" t="s">
        <v>100</v>
      </c>
      <c r="E936" s="11">
        <v>5000</v>
      </c>
      <c r="F936" s="11">
        <v>5000</v>
      </c>
      <c r="G936" s="11">
        <v>1580</v>
      </c>
      <c r="H936" s="11">
        <v>0</v>
      </c>
      <c r="I936" s="11">
        <v>1.48</v>
      </c>
      <c r="J936" s="11">
        <v>1578.52</v>
      </c>
      <c r="K936" s="11">
        <v>1578.52</v>
      </c>
      <c r="L936" s="11">
        <v>1578.52</v>
      </c>
      <c r="M936" s="12">
        <v>3421.48</v>
      </c>
    </row>
    <row r="937" spans="1:13" ht="45">
      <c r="A937" s="10" t="s">
        <v>2140</v>
      </c>
      <c r="B937" s="10" t="s">
        <v>2141</v>
      </c>
      <c r="C937" s="10" t="s">
        <v>2073</v>
      </c>
      <c r="D937" s="10" t="s">
        <v>100</v>
      </c>
      <c r="E937" s="11">
        <v>0</v>
      </c>
      <c r="F937" s="11">
        <v>20000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2">
        <v>0</v>
      </c>
    </row>
    <row r="938" spans="1:13" ht="30">
      <c r="A938" s="10" t="s">
        <v>2142</v>
      </c>
      <c r="B938" s="10" t="s">
        <v>2143</v>
      </c>
      <c r="C938" s="10" t="s">
        <v>2073</v>
      </c>
      <c r="D938" s="10" t="s">
        <v>100</v>
      </c>
      <c r="E938" s="11">
        <v>5000</v>
      </c>
      <c r="F938" s="11">
        <v>5000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2">
        <v>5000</v>
      </c>
    </row>
    <row r="939" spans="1:13" ht="30">
      <c r="A939" s="10" t="s">
        <v>2144</v>
      </c>
      <c r="B939" s="10" t="s">
        <v>2145</v>
      </c>
      <c r="C939" s="10" t="s">
        <v>2073</v>
      </c>
      <c r="D939" s="10" t="s">
        <v>100</v>
      </c>
      <c r="E939" s="11">
        <v>24800</v>
      </c>
      <c r="F939" s="11">
        <v>24800</v>
      </c>
      <c r="G939" s="11">
        <v>24800</v>
      </c>
      <c r="H939" s="11">
        <v>24304</v>
      </c>
      <c r="I939" s="11">
        <v>496</v>
      </c>
      <c r="J939" s="11">
        <v>0</v>
      </c>
      <c r="K939" s="11">
        <v>24304</v>
      </c>
      <c r="L939" s="11">
        <v>0</v>
      </c>
      <c r="M939" s="12">
        <v>496</v>
      </c>
    </row>
    <row r="940" spans="1:13" ht="60">
      <c r="A940" s="10" t="s">
        <v>2146</v>
      </c>
      <c r="B940" s="10" t="s">
        <v>2147</v>
      </c>
      <c r="C940" s="10" t="s">
        <v>2073</v>
      </c>
      <c r="D940" s="10" t="s">
        <v>100</v>
      </c>
      <c r="E940" s="11">
        <v>0</v>
      </c>
      <c r="F940" s="11">
        <v>24800</v>
      </c>
      <c r="G940" s="11">
        <v>0</v>
      </c>
      <c r="H940" s="11">
        <v>0</v>
      </c>
      <c r="I940" s="11">
        <v>0</v>
      </c>
      <c r="J940" s="11">
        <v>0</v>
      </c>
      <c r="K940" s="11">
        <v>0</v>
      </c>
      <c r="L940" s="11">
        <v>0</v>
      </c>
      <c r="M940" s="12">
        <v>0</v>
      </c>
    </row>
    <row r="941" spans="1:13" ht="60">
      <c r="A941" s="10" t="s">
        <v>2148</v>
      </c>
      <c r="B941" s="10" t="s">
        <v>2149</v>
      </c>
      <c r="C941" s="10" t="s">
        <v>442</v>
      </c>
      <c r="D941" s="10" t="s">
        <v>442</v>
      </c>
      <c r="E941" s="11">
        <v>4900</v>
      </c>
      <c r="F941" s="11">
        <v>4900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2">
        <v>4900</v>
      </c>
    </row>
    <row r="942" spans="1:13" ht="75">
      <c r="A942" s="10" t="s">
        <v>2150</v>
      </c>
      <c r="B942" s="10" t="s">
        <v>2151</v>
      </c>
      <c r="C942" s="10" t="s">
        <v>2073</v>
      </c>
      <c r="D942" s="10" t="s">
        <v>100</v>
      </c>
      <c r="E942" s="11">
        <v>4850</v>
      </c>
      <c r="F942" s="11">
        <v>0</v>
      </c>
      <c r="G942" s="11">
        <v>4850</v>
      </c>
      <c r="H942" s="11">
        <v>0</v>
      </c>
      <c r="I942" s="11">
        <v>4850</v>
      </c>
      <c r="J942" s="11">
        <v>0</v>
      </c>
      <c r="K942" s="11">
        <v>0</v>
      </c>
      <c r="L942" s="11">
        <v>0</v>
      </c>
      <c r="M942" s="12">
        <v>4850</v>
      </c>
    </row>
    <row r="943" spans="1:13" ht="60">
      <c r="A943" s="10" t="s">
        <v>2152</v>
      </c>
      <c r="B943" s="10" t="s">
        <v>2153</v>
      </c>
      <c r="C943" s="10" t="s">
        <v>2073</v>
      </c>
      <c r="D943" s="10" t="s">
        <v>100</v>
      </c>
      <c r="E943" s="11">
        <v>3750</v>
      </c>
      <c r="F943" s="11">
        <v>0</v>
      </c>
      <c r="G943" s="11">
        <v>3472</v>
      </c>
      <c r="H943" s="11">
        <v>3224</v>
      </c>
      <c r="I943" s="11">
        <v>248</v>
      </c>
      <c r="J943" s="11">
        <v>0</v>
      </c>
      <c r="K943" s="11">
        <v>3224</v>
      </c>
      <c r="L943" s="11">
        <v>0</v>
      </c>
      <c r="M943" s="12">
        <v>526</v>
      </c>
    </row>
    <row r="944" spans="1:13" ht="30">
      <c r="A944" s="10" t="s">
        <v>2154</v>
      </c>
      <c r="B944" s="10" t="s">
        <v>2155</v>
      </c>
      <c r="C944" s="10" t="s">
        <v>2073</v>
      </c>
      <c r="D944" s="10" t="s">
        <v>100</v>
      </c>
      <c r="E944" s="11">
        <v>24800</v>
      </c>
      <c r="F944" s="11">
        <v>0</v>
      </c>
      <c r="G944" s="11">
        <v>24800</v>
      </c>
      <c r="H944" s="11">
        <v>0</v>
      </c>
      <c r="I944" s="11">
        <v>24800</v>
      </c>
      <c r="J944" s="11">
        <v>0</v>
      </c>
      <c r="K944" s="11">
        <v>0</v>
      </c>
      <c r="L944" s="11">
        <v>0</v>
      </c>
      <c r="M944" s="12">
        <v>24800</v>
      </c>
    </row>
    <row r="945" spans="1:13" ht="60">
      <c r="A945" s="10" t="s">
        <v>2156</v>
      </c>
      <c r="B945" s="10" t="s">
        <v>2157</v>
      </c>
      <c r="C945" s="10" t="s">
        <v>2073</v>
      </c>
      <c r="D945" s="10" t="s">
        <v>100</v>
      </c>
      <c r="E945" s="11">
        <v>24800</v>
      </c>
      <c r="F945" s="11">
        <v>0</v>
      </c>
      <c r="G945" s="11">
        <v>23910.92</v>
      </c>
      <c r="H945" s="11">
        <v>22920.16</v>
      </c>
      <c r="I945" s="11">
        <v>990.76</v>
      </c>
      <c r="J945" s="11">
        <v>0</v>
      </c>
      <c r="K945" s="11">
        <v>22920.16</v>
      </c>
      <c r="L945" s="11">
        <v>0</v>
      </c>
      <c r="M945" s="12">
        <v>1879.84</v>
      </c>
    </row>
    <row r="946" spans="1:13" ht="45">
      <c r="A946" s="10" t="s">
        <v>2158</v>
      </c>
      <c r="B946" s="10" t="s">
        <v>2159</v>
      </c>
      <c r="C946" s="10" t="s">
        <v>2073</v>
      </c>
      <c r="D946" s="10" t="s">
        <v>100</v>
      </c>
      <c r="E946" s="11">
        <v>24800</v>
      </c>
      <c r="F946" s="11">
        <v>0</v>
      </c>
      <c r="G946" s="11">
        <v>49600</v>
      </c>
      <c r="H946" s="11">
        <v>24676</v>
      </c>
      <c r="I946" s="11">
        <v>24924</v>
      </c>
      <c r="J946" s="11">
        <v>0</v>
      </c>
      <c r="K946" s="11">
        <v>24676</v>
      </c>
      <c r="L946" s="11">
        <v>0</v>
      </c>
      <c r="M946" s="12">
        <v>124</v>
      </c>
    </row>
    <row r="947" spans="1:13" ht="75.75" thickBot="1">
      <c r="A947" s="10" t="s">
        <v>2160</v>
      </c>
      <c r="B947" s="10" t="s">
        <v>2161</v>
      </c>
      <c r="C947" s="10" t="s">
        <v>2073</v>
      </c>
      <c r="D947" s="10" t="s">
        <v>100</v>
      </c>
      <c r="E947" s="11">
        <v>24800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2">
        <v>24800</v>
      </c>
    </row>
    <row r="948" spans="1:13" ht="15.75" thickBot="1">
      <c r="A948" s="13"/>
      <c r="B948" s="14" t="s">
        <v>103</v>
      </c>
      <c r="C948" s="15"/>
      <c r="D948" s="15"/>
      <c r="E948" s="16">
        <f>SUM($E$903:$E$947)</f>
        <v>511328</v>
      </c>
      <c r="F948" s="16">
        <f>SUM($F$903:$F$947)</f>
        <v>183400</v>
      </c>
      <c r="G948" s="16">
        <f>SUM($G$903:$G$947)</f>
        <v>486348.92</v>
      </c>
      <c r="H948" s="16">
        <f>SUM($H$903:$H$947)</f>
        <v>223755.35</v>
      </c>
      <c r="I948" s="16">
        <f>SUM($I$903:$I$947)</f>
        <v>168735.05</v>
      </c>
      <c r="J948" s="16">
        <f>SUM($J$903:$J$947)</f>
        <v>93858.52</v>
      </c>
      <c r="K948" s="16">
        <f>SUM($K$903:$K$947)</f>
        <v>317613.86999999994</v>
      </c>
      <c r="L948" s="16">
        <f>SUM($L$903:$L$947)</f>
        <v>93858.52</v>
      </c>
      <c r="M948" s="16">
        <f>SUM($M$903:$M$947)</f>
        <v>193714.12999999998</v>
      </c>
    </row>
    <row r="949" spans="1:13" ht="15.75" thickBot="1">
      <c r="A949" s="6" t="s">
        <v>718</v>
      </c>
      <c r="B949" s="7" t="s">
        <v>719</v>
      </c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30.75" thickBot="1">
      <c r="A950" s="5" t="s">
        <v>2162</v>
      </c>
      <c r="B950" s="5" t="s">
        <v>2163</v>
      </c>
      <c r="C950" s="5" t="s">
        <v>2164</v>
      </c>
      <c r="D950" s="5" t="s">
        <v>723</v>
      </c>
      <c r="E950" s="8">
        <v>1240</v>
      </c>
      <c r="F950" s="8">
        <v>0</v>
      </c>
      <c r="G950" s="8">
        <v>1240</v>
      </c>
      <c r="H950" s="8">
        <v>0</v>
      </c>
      <c r="I950" s="8">
        <v>0</v>
      </c>
      <c r="J950" s="8">
        <v>1240</v>
      </c>
      <c r="K950" s="8">
        <v>1240</v>
      </c>
      <c r="L950" s="8">
        <v>1240</v>
      </c>
      <c r="M950" s="9">
        <v>0</v>
      </c>
    </row>
    <row r="951" spans="1:13" ht="15.75" thickBot="1">
      <c r="A951" s="13"/>
      <c r="B951" s="14" t="s">
        <v>726</v>
      </c>
      <c r="C951" s="15"/>
      <c r="D951" s="15"/>
      <c r="E951" s="16">
        <f>SUM($E$950:$E$950)</f>
        <v>1240</v>
      </c>
      <c r="F951" s="16">
        <f>SUM($F$950:$F$950)</f>
        <v>0</v>
      </c>
      <c r="G951" s="16">
        <f>SUM($G$950:$G$950)</f>
        <v>1240</v>
      </c>
      <c r="H951" s="16">
        <f>SUM($H$950:$H$950)</f>
        <v>0</v>
      </c>
      <c r="I951" s="16">
        <f>SUM($I$950:$I$950)</f>
        <v>0</v>
      </c>
      <c r="J951" s="16">
        <f>SUM($J$950:$J$950)</f>
        <v>1240</v>
      </c>
      <c r="K951" s="16">
        <f>SUM($K$950:$K$950)</f>
        <v>1240</v>
      </c>
      <c r="L951" s="16">
        <f>SUM($L$950:$L$950)</f>
        <v>1240</v>
      </c>
      <c r="M951" s="16">
        <f>SUM($M$950:$M$950)</f>
        <v>0</v>
      </c>
    </row>
    <row r="952" spans="2:13" ht="15.75" thickBot="1">
      <c r="B952" s="14" t="s">
        <v>159</v>
      </c>
      <c r="C952" s="15"/>
      <c r="D952" s="15"/>
      <c r="E952" s="16">
        <f>(E948+E951)</f>
        <v>512568</v>
      </c>
      <c r="F952" s="16">
        <f>(F948+F951)</f>
        <v>183400</v>
      </c>
      <c r="G952" s="16">
        <f>(G948+G951)</f>
        <v>487588.92</v>
      </c>
      <c r="H952" s="16">
        <f>(H948+H951)</f>
        <v>223755.35</v>
      </c>
      <c r="I952" s="16">
        <f>(I948+I951)</f>
        <v>168735.05</v>
      </c>
      <c r="J952" s="16">
        <f>(J948+J951)</f>
        <v>95098.52</v>
      </c>
      <c r="K952" s="16">
        <f>(K948+K951)</f>
        <v>318853.86999999994</v>
      </c>
      <c r="L952" s="16">
        <f>(L948+L951)</f>
        <v>95098.52</v>
      </c>
      <c r="M952" s="16">
        <f>(M948+M951)</f>
        <v>193714.12999999998</v>
      </c>
    </row>
    <row r="953" spans="1:13" ht="15.75" thickBot="1">
      <c r="A953" s="4" t="s">
        <v>160</v>
      </c>
      <c r="B953" s="1" t="s">
        <v>161</v>
      </c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5.75" thickBot="1">
      <c r="A954" s="6" t="s">
        <v>727</v>
      </c>
      <c r="B954" s="7" t="s">
        <v>728</v>
      </c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30">
      <c r="A955" s="5" t="s">
        <v>2165</v>
      </c>
      <c r="B955" s="5" t="s">
        <v>2166</v>
      </c>
      <c r="C955" s="5" t="s">
        <v>2167</v>
      </c>
      <c r="D955" s="5" t="s">
        <v>1875</v>
      </c>
      <c r="E955" s="8">
        <v>0</v>
      </c>
      <c r="F955" s="8">
        <v>24800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9">
        <v>0</v>
      </c>
    </row>
    <row r="956" spans="1:13" ht="45.75" thickBot="1">
      <c r="A956" s="10" t="s">
        <v>2168</v>
      </c>
      <c r="B956" s="10" t="s">
        <v>2169</v>
      </c>
      <c r="C956" s="10" t="s">
        <v>2167</v>
      </c>
      <c r="D956" s="10" t="s">
        <v>1875</v>
      </c>
      <c r="E956" s="11">
        <v>128349.3</v>
      </c>
      <c r="F956" s="11">
        <v>0</v>
      </c>
      <c r="G956" s="11">
        <v>128349.3</v>
      </c>
      <c r="H956" s="11">
        <v>0</v>
      </c>
      <c r="I956" s="11">
        <v>0</v>
      </c>
      <c r="J956" s="11">
        <v>128349.3</v>
      </c>
      <c r="K956" s="11">
        <v>128349.3</v>
      </c>
      <c r="L956" s="11">
        <v>128349.3</v>
      </c>
      <c r="M956" s="12">
        <v>0</v>
      </c>
    </row>
    <row r="957" spans="1:13" ht="15.75" thickBot="1">
      <c r="A957" s="13"/>
      <c r="B957" s="14" t="s">
        <v>741</v>
      </c>
      <c r="C957" s="15"/>
      <c r="D957" s="15"/>
      <c r="E957" s="16">
        <f>SUM($E$955:$E$956)</f>
        <v>128349.3</v>
      </c>
      <c r="F957" s="16">
        <f>SUM($F$955:$F$956)</f>
        <v>24800</v>
      </c>
      <c r="G957" s="16">
        <f>SUM($G$955:$G$956)</f>
        <v>128349.3</v>
      </c>
      <c r="H957" s="16">
        <f>SUM($H$955:$H$956)</f>
        <v>0</v>
      </c>
      <c r="I957" s="16">
        <f>SUM($I$955:$I$956)</f>
        <v>0</v>
      </c>
      <c r="J957" s="16">
        <f>SUM($J$955:$J$956)</f>
        <v>128349.3</v>
      </c>
      <c r="K957" s="16">
        <f>SUM($K$955:$K$956)</f>
        <v>128349.3</v>
      </c>
      <c r="L957" s="16">
        <f>SUM($L$955:$L$956)</f>
        <v>128349.3</v>
      </c>
      <c r="M957" s="16">
        <f>SUM($M$955:$M$956)</f>
        <v>0</v>
      </c>
    </row>
    <row r="958" spans="1:13" ht="15.75" thickBot="1">
      <c r="A958" s="6" t="s">
        <v>749</v>
      </c>
      <c r="B958" s="7" t="s">
        <v>750</v>
      </c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45">
      <c r="A959" s="5" t="s">
        <v>2170</v>
      </c>
      <c r="B959" s="5" t="s">
        <v>2171</v>
      </c>
      <c r="C959" s="5" t="s">
        <v>2172</v>
      </c>
      <c r="D959" s="5" t="s">
        <v>2173</v>
      </c>
      <c r="E959" s="8">
        <v>24800</v>
      </c>
      <c r="F959" s="8">
        <v>24800</v>
      </c>
      <c r="G959" s="8">
        <v>4991</v>
      </c>
      <c r="H959" s="8">
        <v>0</v>
      </c>
      <c r="I959" s="8">
        <v>0</v>
      </c>
      <c r="J959" s="8">
        <v>4991</v>
      </c>
      <c r="K959" s="8">
        <v>4991</v>
      </c>
      <c r="L959" s="8">
        <v>4991</v>
      </c>
      <c r="M959" s="9">
        <v>19809</v>
      </c>
    </row>
    <row r="960" spans="1:13" ht="45">
      <c r="A960" s="10" t="s">
        <v>2174</v>
      </c>
      <c r="B960" s="10" t="s">
        <v>2175</v>
      </c>
      <c r="C960" s="10" t="s">
        <v>2172</v>
      </c>
      <c r="D960" s="10" t="s">
        <v>2173</v>
      </c>
      <c r="E960" s="11">
        <v>7132.01</v>
      </c>
      <c r="F960" s="11">
        <v>0</v>
      </c>
      <c r="G960" s="11">
        <v>7277.17</v>
      </c>
      <c r="H960" s="11">
        <v>0</v>
      </c>
      <c r="I960" s="11">
        <v>145.16</v>
      </c>
      <c r="J960" s="11">
        <v>7132.01</v>
      </c>
      <c r="K960" s="11">
        <v>7132.01</v>
      </c>
      <c r="L960" s="11">
        <v>7132.01</v>
      </c>
      <c r="M960" s="12">
        <v>0</v>
      </c>
    </row>
    <row r="961" spans="1:13" ht="45">
      <c r="A961" s="10" t="s">
        <v>2176</v>
      </c>
      <c r="B961" s="10" t="s">
        <v>2177</v>
      </c>
      <c r="C961" s="10" t="s">
        <v>2172</v>
      </c>
      <c r="D961" s="10" t="s">
        <v>2173</v>
      </c>
      <c r="E961" s="11">
        <v>5000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2">
        <v>5000</v>
      </c>
    </row>
    <row r="962" spans="1:13" ht="45">
      <c r="A962" s="10" t="s">
        <v>2178</v>
      </c>
      <c r="B962" s="10" t="s">
        <v>2179</v>
      </c>
      <c r="C962" s="10" t="s">
        <v>2172</v>
      </c>
      <c r="D962" s="10" t="s">
        <v>2173</v>
      </c>
      <c r="E962" s="11">
        <v>0</v>
      </c>
      <c r="F962" s="11">
        <v>24800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2">
        <v>0</v>
      </c>
    </row>
    <row r="963" spans="1:13" ht="45">
      <c r="A963" s="10" t="s">
        <v>2180</v>
      </c>
      <c r="B963" s="10" t="s">
        <v>2181</v>
      </c>
      <c r="C963" s="10" t="s">
        <v>2172</v>
      </c>
      <c r="D963" s="10" t="s">
        <v>2173</v>
      </c>
      <c r="E963" s="11">
        <v>5000</v>
      </c>
      <c r="F963" s="11">
        <v>0</v>
      </c>
      <c r="G963" s="11">
        <v>4996.52</v>
      </c>
      <c r="H963" s="11">
        <v>4846.62</v>
      </c>
      <c r="I963" s="11">
        <v>149.9</v>
      </c>
      <c r="J963" s="11">
        <v>0</v>
      </c>
      <c r="K963" s="11">
        <v>4846.62</v>
      </c>
      <c r="L963" s="11">
        <v>0</v>
      </c>
      <c r="M963" s="12">
        <v>153.38</v>
      </c>
    </row>
    <row r="964" spans="1:13" ht="60">
      <c r="A964" s="10" t="s">
        <v>2182</v>
      </c>
      <c r="B964" s="10" t="s">
        <v>2183</v>
      </c>
      <c r="C964" s="10" t="s">
        <v>2172</v>
      </c>
      <c r="D964" s="10" t="s">
        <v>2173</v>
      </c>
      <c r="E964" s="11">
        <v>5000</v>
      </c>
      <c r="F964" s="11">
        <v>0</v>
      </c>
      <c r="G964" s="11">
        <v>4997.2</v>
      </c>
      <c r="H964" s="11">
        <v>4847.28</v>
      </c>
      <c r="I964" s="11">
        <v>149.92</v>
      </c>
      <c r="J964" s="11">
        <v>0</v>
      </c>
      <c r="K964" s="11">
        <v>4847.28</v>
      </c>
      <c r="L964" s="11">
        <v>0</v>
      </c>
      <c r="M964" s="12">
        <v>152.72</v>
      </c>
    </row>
    <row r="965" spans="1:13" ht="45">
      <c r="A965" s="10" t="s">
        <v>2184</v>
      </c>
      <c r="B965" s="10" t="s">
        <v>2185</v>
      </c>
      <c r="C965" s="10" t="s">
        <v>2172</v>
      </c>
      <c r="D965" s="10" t="s">
        <v>2173</v>
      </c>
      <c r="E965" s="11">
        <v>24800</v>
      </c>
      <c r="F965" s="11">
        <v>24800</v>
      </c>
      <c r="G965" s="11">
        <v>24800</v>
      </c>
      <c r="H965" s="11">
        <v>24304</v>
      </c>
      <c r="I965" s="11">
        <v>496</v>
      </c>
      <c r="J965" s="11">
        <v>0</v>
      </c>
      <c r="K965" s="11">
        <v>24304</v>
      </c>
      <c r="L965" s="11">
        <v>0</v>
      </c>
      <c r="M965" s="12">
        <v>496</v>
      </c>
    </row>
    <row r="966" spans="1:13" ht="45">
      <c r="A966" s="10" t="s">
        <v>2186</v>
      </c>
      <c r="B966" s="10" t="s">
        <v>2187</v>
      </c>
      <c r="C966" s="10" t="s">
        <v>2172</v>
      </c>
      <c r="D966" s="10" t="s">
        <v>2173</v>
      </c>
      <c r="E966" s="11">
        <v>11753.62</v>
      </c>
      <c r="F966" s="11">
        <v>24800</v>
      </c>
      <c r="G966" s="11">
        <v>11753.62</v>
      </c>
      <c r="H966" s="11">
        <v>0</v>
      </c>
      <c r="I966" s="11">
        <v>0</v>
      </c>
      <c r="J966" s="11">
        <v>11753.62</v>
      </c>
      <c r="K966" s="11">
        <v>11753.62</v>
      </c>
      <c r="L966" s="11">
        <v>11753.62</v>
      </c>
      <c r="M966" s="12">
        <v>0</v>
      </c>
    </row>
    <row r="967" spans="1:13" ht="45">
      <c r="A967" s="10" t="s">
        <v>2188</v>
      </c>
      <c r="B967" s="10" t="s">
        <v>2189</v>
      </c>
      <c r="C967" s="10" t="s">
        <v>2172</v>
      </c>
      <c r="D967" s="10" t="s">
        <v>2173</v>
      </c>
      <c r="E967" s="11">
        <v>5000</v>
      </c>
      <c r="F967" s="11">
        <v>0</v>
      </c>
      <c r="G967" s="11">
        <v>4986.98</v>
      </c>
      <c r="H967" s="11">
        <v>4837.37</v>
      </c>
      <c r="I967" s="11">
        <v>149.61</v>
      </c>
      <c r="J967" s="11">
        <v>0</v>
      </c>
      <c r="K967" s="11">
        <v>4837.37</v>
      </c>
      <c r="L967" s="11">
        <v>0</v>
      </c>
      <c r="M967" s="12">
        <v>162.63</v>
      </c>
    </row>
    <row r="968" spans="1:13" ht="45">
      <c r="A968" s="10" t="s">
        <v>2190</v>
      </c>
      <c r="B968" s="10" t="s">
        <v>2191</v>
      </c>
      <c r="C968" s="10" t="s">
        <v>2172</v>
      </c>
      <c r="D968" s="10" t="s">
        <v>2173</v>
      </c>
      <c r="E968" s="11">
        <v>15000</v>
      </c>
      <c r="F968" s="11">
        <v>15000</v>
      </c>
      <c r="G968" s="11">
        <v>15000</v>
      </c>
      <c r="H968" s="11">
        <v>0</v>
      </c>
      <c r="I968" s="11">
        <v>132.41</v>
      </c>
      <c r="J968" s="11">
        <v>14867.59</v>
      </c>
      <c r="K968" s="11">
        <v>14867.59</v>
      </c>
      <c r="L968" s="11">
        <v>14867.59</v>
      </c>
      <c r="M968" s="12">
        <v>132.41</v>
      </c>
    </row>
    <row r="969" spans="1:13" ht="45">
      <c r="A969" s="10" t="s">
        <v>2192</v>
      </c>
      <c r="B969" s="10" t="s">
        <v>2193</v>
      </c>
      <c r="C969" s="10" t="s">
        <v>2172</v>
      </c>
      <c r="D969" s="10" t="s">
        <v>2173</v>
      </c>
      <c r="E969" s="11">
        <v>5000</v>
      </c>
      <c r="F969" s="11">
        <v>0</v>
      </c>
      <c r="G969" s="11">
        <v>5000</v>
      </c>
      <c r="H969" s="11">
        <v>0</v>
      </c>
      <c r="I969" s="11">
        <v>0</v>
      </c>
      <c r="J969" s="11">
        <v>5000</v>
      </c>
      <c r="K969" s="11">
        <v>5000</v>
      </c>
      <c r="L969" s="11">
        <v>5000</v>
      </c>
      <c r="M969" s="12">
        <v>0</v>
      </c>
    </row>
    <row r="970" spans="1:13" ht="60">
      <c r="A970" s="10" t="s">
        <v>2194</v>
      </c>
      <c r="B970" s="10" t="s">
        <v>2195</v>
      </c>
      <c r="C970" s="10" t="s">
        <v>2172</v>
      </c>
      <c r="D970" s="10" t="s">
        <v>2173</v>
      </c>
      <c r="E970" s="11">
        <v>3000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2">
        <v>3000</v>
      </c>
    </row>
    <row r="971" spans="1:13" ht="45">
      <c r="A971" s="10" t="s">
        <v>2196</v>
      </c>
      <c r="B971" s="10" t="s">
        <v>2197</v>
      </c>
      <c r="C971" s="10" t="s">
        <v>2172</v>
      </c>
      <c r="D971" s="10" t="s">
        <v>2173</v>
      </c>
      <c r="E971" s="11">
        <v>15000</v>
      </c>
      <c r="F971" s="11">
        <v>15000</v>
      </c>
      <c r="G971" s="11">
        <v>3620.8</v>
      </c>
      <c r="H971" s="11">
        <v>0</v>
      </c>
      <c r="I971" s="11">
        <v>210.8</v>
      </c>
      <c r="J971" s="11">
        <v>3410</v>
      </c>
      <c r="K971" s="11">
        <v>3410</v>
      </c>
      <c r="L971" s="11">
        <v>3410</v>
      </c>
      <c r="M971" s="12">
        <v>11590</v>
      </c>
    </row>
    <row r="972" spans="1:13" ht="45">
      <c r="A972" s="10" t="s">
        <v>2198</v>
      </c>
      <c r="B972" s="10" t="s">
        <v>2199</v>
      </c>
      <c r="C972" s="10" t="s">
        <v>2172</v>
      </c>
      <c r="D972" s="10" t="s">
        <v>2173</v>
      </c>
      <c r="E972" s="11">
        <v>5000</v>
      </c>
      <c r="F972" s="11">
        <v>5000</v>
      </c>
      <c r="G972" s="11">
        <v>4092</v>
      </c>
      <c r="H972" s="11">
        <v>1636.8</v>
      </c>
      <c r="I972" s="11">
        <v>0</v>
      </c>
      <c r="J972" s="11">
        <v>2455.2</v>
      </c>
      <c r="K972" s="11">
        <v>4092</v>
      </c>
      <c r="L972" s="11">
        <v>2455.2</v>
      </c>
      <c r="M972" s="12">
        <v>908</v>
      </c>
    </row>
    <row r="973" spans="1:13" ht="75">
      <c r="A973" s="10" t="s">
        <v>2200</v>
      </c>
      <c r="B973" s="10" t="s">
        <v>2201</v>
      </c>
      <c r="C973" s="10" t="s">
        <v>2172</v>
      </c>
      <c r="D973" s="10" t="s">
        <v>2173</v>
      </c>
      <c r="E973" s="11">
        <v>0</v>
      </c>
      <c r="F973" s="11">
        <v>50000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2">
        <v>0</v>
      </c>
    </row>
    <row r="974" spans="1:13" ht="60">
      <c r="A974" s="10" t="s">
        <v>2202</v>
      </c>
      <c r="B974" s="10" t="s">
        <v>2203</v>
      </c>
      <c r="C974" s="10" t="s">
        <v>2172</v>
      </c>
      <c r="D974" s="10" t="s">
        <v>2173</v>
      </c>
      <c r="E974" s="11">
        <v>0</v>
      </c>
      <c r="F974" s="11">
        <v>50000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2">
        <v>0</v>
      </c>
    </row>
    <row r="975" spans="1:13" ht="60">
      <c r="A975" s="10" t="s">
        <v>2204</v>
      </c>
      <c r="B975" s="10" t="s">
        <v>2205</v>
      </c>
      <c r="C975" s="10" t="s">
        <v>2172</v>
      </c>
      <c r="D975" s="10" t="s">
        <v>2173</v>
      </c>
      <c r="E975" s="11">
        <v>24800</v>
      </c>
      <c r="F975" s="11">
        <v>10000</v>
      </c>
      <c r="G975" s="11">
        <v>24796.6</v>
      </c>
      <c r="H975" s="11">
        <v>18878.37</v>
      </c>
      <c r="I975" s="11">
        <v>958.23</v>
      </c>
      <c r="J975" s="11">
        <v>4960</v>
      </c>
      <c r="K975" s="11">
        <v>23838.37</v>
      </c>
      <c r="L975" s="11">
        <v>4960</v>
      </c>
      <c r="M975" s="12">
        <v>961.63</v>
      </c>
    </row>
    <row r="976" spans="1:13" ht="60">
      <c r="A976" s="10" t="s">
        <v>2206</v>
      </c>
      <c r="B976" s="10" t="s">
        <v>2207</v>
      </c>
      <c r="C976" s="10" t="s">
        <v>2172</v>
      </c>
      <c r="D976" s="10" t="s">
        <v>2173</v>
      </c>
      <c r="E976" s="11">
        <v>24800</v>
      </c>
      <c r="F976" s="11">
        <v>10000</v>
      </c>
      <c r="G976" s="11">
        <v>24800</v>
      </c>
      <c r="H976" s="11">
        <v>19404</v>
      </c>
      <c r="I976" s="11">
        <v>560</v>
      </c>
      <c r="J976" s="11">
        <v>4836</v>
      </c>
      <c r="K976" s="11">
        <v>24240</v>
      </c>
      <c r="L976" s="11">
        <v>4836</v>
      </c>
      <c r="M976" s="12">
        <v>560</v>
      </c>
    </row>
    <row r="977" spans="1:13" ht="45">
      <c r="A977" s="10" t="s">
        <v>2208</v>
      </c>
      <c r="B977" s="10" t="s">
        <v>2209</v>
      </c>
      <c r="C977" s="10" t="s">
        <v>2172</v>
      </c>
      <c r="D977" s="10" t="s">
        <v>2173</v>
      </c>
      <c r="E977" s="11">
        <v>2000</v>
      </c>
      <c r="F977" s="11">
        <v>2000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2">
        <v>2000</v>
      </c>
    </row>
    <row r="978" spans="1:13" ht="45">
      <c r="A978" s="10" t="s">
        <v>2210</v>
      </c>
      <c r="B978" s="10" t="s">
        <v>2211</v>
      </c>
      <c r="C978" s="10" t="s">
        <v>2172</v>
      </c>
      <c r="D978" s="10" t="s">
        <v>2173</v>
      </c>
      <c r="E978" s="11">
        <v>5000</v>
      </c>
      <c r="F978" s="11">
        <v>5000</v>
      </c>
      <c r="G978" s="11">
        <v>4502</v>
      </c>
      <c r="H978" s="11">
        <v>2046</v>
      </c>
      <c r="I978" s="11">
        <v>0.8</v>
      </c>
      <c r="J978" s="11">
        <v>2455.2</v>
      </c>
      <c r="K978" s="11">
        <v>4501.2</v>
      </c>
      <c r="L978" s="11">
        <v>2455.2</v>
      </c>
      <c r="M978" s="12">
        <v>498.8</v>
      </c>
    </row>
    <row r="979" spans="1:13" ht="45">
      <c r="A979" s="10" t="s">
        <v>2212</v>
      </c>
      <c r="B979" s="10" t="s">
        <v>2213</v>
      </c>
      <c r="C979" s="10" t="s">
        <v>2172</v>
      </c>
      <c r="D979" s="10" t="s">
        <v>2173</v>
      </c>
      <c r="E979" s="11">
        <v>3000</v>
      </c>
      <c r="F979" s="11">
        <v>3000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2">
        <v>3000</v>
      </c>
    </row>
    <row r="980" spans="1:13" ht="75">
      <c r="A980" s="10" t="s">
        <v>2214</v>
      </c>
      <c r="B980" s="10" t="s">
        <v>2215</v>
      </c>
      <c r="C980" s="10" t="s">
        <v>2172</v>
      </c>
      <c r="D980" s="10" t="s">
        <v>2173</v>
      </c>
      <c r="E980" s="11">
        <v>5000</v>
      </c>
      <c r="F980" s="11">
        <v>0</v>
      </c>
      <c r="G980" s="11">
        <v>4997.2</v>
      </c>
      <c r="H980" s="11">
        <v>4897.25</v>
      </c>
      <c r="I980" s="11">
        <v>99.95</v>
      </c>
      <c r="J980" s="11">
        <v>0</v>
      </c>
      <c r="K980" s="11">
        <v>4897.25</v>
      </c>
      <c r="L980" s="11">
        <v>0</v>
      </c>
      <c r="M980" s="12">
        <v>102.75</v>
      </c>
    </row>
    <row r="981" spans="1:13" ht="30">
      <c r="A981" s="10" t="s">
        <v>2216</v>
      </c>
      <c r="B981" s="10" t="s">
        <v>2217</v>
      </c>
      <c r="C981" s="10" t="s">
        <v>757</v>
      </c>
      <c r="D981" s="10" t="s">
        <v>758</v>
      </c>
      <c r="E981" s="11">
        <v>24800</v>
      </c>
      <c r="F981" s="11">
        <v>0</v>
      </c>
      <c r="G981" s="11">
        <v>49600</v>
      </c>
      <c r="H981" s="11">
        <v>0</v>
      </c>
      <c r="I981" s="11">
        <v>49600</v>
      </c>
      <c r="J981" s="11">
        <v>0</v>
      </c>
      <c r="K981" s="11">
        <v>0</v>
      </c>
      <c r="L981" s="11">
        <v>0</v>
      </c>
      <c r="M981" s="12">
        <v>24800</v>
      </c>
    </row>
    <row r="982" spans="1:13" ht="45">
      <c r="A982" s="10" t="s">
        <v>2218</v>
      </c>
      <c r="B982" s="10" t="s">
        <v>2219</v>
      </c>
      <c r="C982" s="10" t="s">
        <v>757</v>
      </c>
      <c r="D982" s="10" t="s">
        <v>758</v>
      </c>
      <c r="E982" s="11">
        <v>5000</v>
      </c>
      <c r="F982" s="11">
        <v>0</v>
      </c>
      <c r="G982" s="11">
        <v>4947.6</v>
      </c>
      <c r="H982" s="11">
        <v>4848.65</v>
      </c>
      <c r="I982" s="11">
        <v>98.95</v>
      </c>
      <c r="J982" s="11">
        <v>0</v>
      </c>
      <c r="K982" s="11">
        <v>4848.65</v>
      </c>
      <c r="L982" s="11">
        <v>0</v>
      </c>
      <c r="M982" s="12">
        <v>151.35</v>
      </c>
    </row>
    <row r="983" spans="1:13" ht="45">
      <c r="A983" s="10" t="s">
        <v>2220</v>
      </c>
      <c r="B983" s="10" t="s">
        <v>2221</v>
      </c>
      <c r="C983" s="10" t="s">
        <v>757</v>
      </c>
      <c r="D983" s="10" t="s">
        <v>758</v>
      </c>
      <c r="E983" s="11">
        <v>4849.15</v>
      </c>
      <c r="F983" s="11">
        <v>0</v>
      </c>
      <c r="G983" s="11">
        <v>4849.15</v>
      </c>
      <c r="H983" s="11">
        <v>0</v>
      </c>
      <c r="I983" s="11">
        <v>0</v>
      </c>
      <c r="J983" s="11">
        <v>4849.15</v>
      </c>
      <c r="K983" s="11">
        <v>4849.15</v>
      </c>
      <c r="L983" s="11">
        <v>4849.15</v>
      </c>
      <c r="M983" s="12">
        <v>0</v>
      </c>
    </row>
    <row r="984" spans="1:13" ht="30">
      <c r="A984" s="10" t="s">
        <v>2222</v>
      </c>
      <c r="B984" s="10" t="s">
        <v>2223</v>
      </c>
      <c r="C984" s="10" t="s">
        <v>757</v>
      </c>
      <c r="D984" s="10" t="s">
        <v>758</v>
      </c>
      <c r="E984" s="11">
        <v>4898</v>
      </c>
      <c r="F984" s="11">
        <v>0</v>
      </c>
      <c r="G984" s="11">
        <v>4898</v>
      </c>
      <c r="H984" s="11">
        <v>0</v>
      </c>
      <c r="I984" s="11">
        <v>0</v>
      </c>
      <c r="J984" s="11">
        <v>4898</v>
      </c>
      <c r="K984" s="11">
        <v>4898</v>
      </c>
      <c r="L984" s="11">
        <v>4898</v>
      </c>
      <c r="M984" s="12">
        <v>0</v>
      </c>
    </row>
    <row r="985" spans="1:13" ht="45">
      <c r="A985" s="10" t="s">
        <v>2224</v>
      </c>
      <c r="B985" s="10" t="s">
        <v>2225</v>
      </c>
      <c r="C985" s="10" t="s">
        <v>2226</v>
      </c>
      <c r="D985" s="10" t="s">
        <v>770</v>
      </c>
      <c r="E985" s="11">
        <v>20000</v>
      </c>
      <c r="F985" s="11">
        <v>20000</v>
      </c>
      <c r="G985" s="11">
        <v>16963.2</v>
      </c>
      <c r="H985" s="11">
        <v>0</v>
      </c>
      <c r="I985" s="11">
        <v>16963.2</v>
      </c>
      <c r="J985" s="11">
        <v>0</v>
      </c>
      <c r="K985" s="11">
        <v>0</v>
      </c>
      <c r="L985" s="11">
        <v>0</v>
      </c>
      <c r="M985" s="12">
        <v>20000</v>
      </c>
    </row>
    <row r="986" spans="1:13" ht="45">
      <c r="A986" s="10" t="s">
        <v>2227</v>
      </c>
      <c r="B986" s="10" t="s">
        <v>2228</v>
      </c>
      <c r="C986" s="10" t="s">
        <v>442</v>
      </c>
      <c r="D986" s="10" t="s">
        <v>442</v>
      </c>
      <c r="E986" s="11">
        <v>4849.69</v>
      </c>
      <c r="F986" s="11">
        <v>0</v>
      </c>
      <c r="G986" s="11">
        <v>4849.69</v>
      </c>
      <c r="H986" s="11">
        <v>0</v>
      </c>
      <c r="I986" s="11">
        <v>4849.69</v>
      </c>
      <c r="J986" s="11">
        <v>0</v>
      </c>
      <c r="K986" s="11">
        <v>0</v>
      </c>
      <c r="L986" s="11">
        <v>0</v>
      </c>
      <c r="M986" s="12">
        <v>4849.69</v>
      </c>
    </row>
    <row r="987" spans="1:13" ht="60">
      <c r="A987" s="10" t="s">
        <v>2229</v>
      </c>
      <c r="B987" s="10" t="s">
        <v>2230</v>
      </c>
      <c r="C987" s="10" t="s">
        <v>2231</v>
      </c>
      <c r="D987" s="10" t="s">
        <v>2232</v>
      </c>
      <c r="E987" s="11">
        <v>12600</v>
      </c>
      <c r="F987" s="11">
        <v>12600</v>
      </c>
      <c r="G987" s="11">
        <v>12480</v>
      </c>
      <c r="H987" s="11">
        <v>0</v>
      </c>
      <c r="I987" s="11">
        <v>280</v>
      </c>
      <c r="J987" s="11">
        <v>12200</v>
      </c>
      <c r="K987" s="11">
        <v>12200</v>
      </c>
      <c r="L987" s="11">
        <v>12200</v>
      </c>
      <c r="M987" s="12">
        <v>400</v>
      </c>
    </row>
    <row r="988" spans="1:13" ht="45">
      <c r="A988" s="10" t="s">
        <v>2233</v>
      </c>
      <c r="B988" s="10" t="s">
        <v>2234</v>
      </c>
      <c r="C988" s="10" t="s">
        <v>2235</v>
      </c>
      <c r="D988" s="10" t="s">
        <v>770</v>
      </c>
      <c r="E988" s="11">
        <v>5000</v>
      </c>
      <c r="F988" s="11">
        <v>0</v>
      </c>
      <c r="G988" s="11">
        <v>5000</v>
      </c>
      <c r="H988" s="11">
        <v>0</v>
      </c>
      <c r="I988" s="11">
        <v>50.32</v>
      </c>
      <c r="J988" s="11">
        <v>4949.68</v>
      </c>
      <c r="K988" s="11">
        <v>4949.68</v>
      </c>
      <c r="L988" s="11">
        <v>4949.68</v>
      </c>
      <c r="M988" s="12">
        <v>50.32</v>
      </c>
    </row>
    <row r="989" spans="1:13" ht="30">
      <c r="A989" s="10" t="s">
        <v>2236</v>
      </c>
      <c r="B989" s="10" t="s">
        <v>2237</v>
      </c>
      <c r="C989" s="10" t="s">
        <v>757</v>
      </c>
      <c r="D989" s="10" t="s">
        <v>758</v>
      </c>
      <c r="E989" s="11">
        <v>5000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2">
        <v>5000</v>
      </c>
    </row>
    <row r="990" spans="1:13" ht="45">
      <c r="A990" s="10" t="s">
        <v>2238</v>
      </c>
      <c r="B990" s="10" t="s">
        <v>2239</v>
      </c>
      <c r="C990" s="10" t="s">
        <v>2240</v>
      </c>
      <c r="D990" s="10" t="s">
        <v>2241</v>
      </c>
      <c r="E990" s="11">
        <v>5000</v>
      </c>
      <c r="F990" s="11">
        <v>0</v>
      </c>
      <c r="G990" s="11">
        <v>4999.68</v>
      </c>
      <c r="H990" s="11">
        <v>0</v>
      </c>
      <c r="I990" s="11">
        <v>4999.68</v>
      </c>
      <c r="J990" s="11">
        <v>0</v>
      </c>
      <c r="K990" s="11">
        <v>0</v>
      </c>
      <c r="L990" s="11">
        <v>0</v>
      </c>
      <c r="M990" s="12">
        <v>5000</v>
      </c>
    </row>
    <row r="991" spans="1:13" ht="45">
      <c r="A991" s="10" t="s">
        <v>2242</v>
      </c>
      <c r="B991" s="10" t="s">
        <v>2243</v>
      </c>
      <c r="C991" s="10" t="s">
        <v>2240</v>
      </c>
      <c r="D991" s="10" t="s">
        <v>2241</v>
      </c>
      <c r="E991" s="11">
        <v>5000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2">
        <v>5000</v>
      </c>
    </row>
    <row r="992" spans="1:13" ht="45">
      <c r="A992" s="10" t="s">
        <v>2244</v>
      </c>
      <c r="B992" s="10" t="s">
        <v>2245</v>
      </c>
      <c r="C992" s="10" t="s">
        <v>757</v>
      </c>
      <c r="D992" s="10" t="s">
        <v>758</v>
      </c>
      <c r="E992" s="11">
        <v>5000</v>
      </c>
      <c r="F992" s="11">
        <v>0</v>
      </c>
      <c r="G992" s="11">
        <v>4999.13</v>
      </c>
      <c r="H992" s="11">
        <v>0</v>
      </c>
      <c r="I992" s="11">
        <v>99.98</v>
      </c>
      <c r="J992" s="11">
        <v>4899.15</v>
      </c>
      <c r="K992" s="11">
        <v>4899.15</v>
      </c>
      <c r="L992" s="11">
        <v>4899.15</v>
      </c>
      <c r="M992" s="12">
        <v>100.85</v>
      </c>
    </row>
    <row r="993" spans="1:13" ht="45">
      <c r="A993" s="10" t="s">
        <v>2246</v>
      </c>
      <c r="B993" s="10" t="s">
        <v>2247</v>
      </c>
      <c r="C993" s="10" t="s">
        <v>2240</v>
      </c>
      <c r="D993" s="10" t="s">
        <v>2241</v>
      </c>
      <c r="E993" s="11">
        <v>5000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2">
        <v>5000</v>
      </c>
    </row>
    <row r="994" spans="1:13" ht="45">
      <c r="A994" s="10" t="s">
        <v>2248</v>
      </c>
      <c r="B994" s="10" t="s">
        <v>2249</v>
      </c>
      <c r="C994" s="10" t="s">
        <v>757</v>
      </c>
      <c r="D994" s="10" t="s">
        <v>758</v>
      </c>
      <c r="E994" s="11">
        <v>5000</v>
      </c>
      <c r="F994" s="11">
        <v>0</v>
      </c>
      <c r="G994" s="11">
        <v>4999.13</v>
      </c>
      <c r="H994" s="11">
        <v>0</v>
      </c>
      <c r="I994" s="11">
        <v>4999.13</v>
      </c>
      <c r="J994" s="11">
        <v>0</v>
      </c>
      <c r="K994" s="11">
        <v>0</v>
      </c>
      <c r="L994" s="11">
        <v>0</v>
      </c>
      <c r="M994" s="12">
        <v>5000</v>
      </c>
    </row>
    <row r="995" spans="1:13" ht="30">
      <c r="A995" s="10" t="s">
        <v>2250</v>
      </c>
      <c r="B995" s="10" t="s">
        <v>2251</v>
      </c>
      <c r="C995" s="10" t="s">
        <v>2231</v>
      </c>
      <c r="D995" s="10" t="s">
        <v>2232</v>
      </c>
      <c r="E995" s="11">
        <v>5000</v>
      </c>
      <c r="F995" s="11">
        <v>0</v>
      </c>
      <c r="G995" s="11">
        <v>4993.93</v>
      </c>
      <c r="H995" s="11">
        <v>4844.11</v>
      </c>
      <c r="I995" s="11">
        <v>149.82</v>
      </c>
      <c r="J995" s="11">
        <v>0</v>
      </c>
      <c r="K995" s="11">
        <v>4844.11</v>
      </c>
      <c r="L995" s="11">
        <v>0</v>
      </c>
      <c r="M995" s="12">
        <v>155.89</v>
      </c>
    </row>
    <row r="996" spans="1:13" ht="30">
      <c r="A996" s="10" t="s">
        <v>2252</v>
      </c>
      <c r="B996" s="10" t="s">
        <v>2253</v>
      </c>
      <c r="C996" s="10" t="s">
        <v>2231</v>
      </c>
      <c r="D996" s="10" t="s">
        <v>2232</v>
      </c>
      <c r="E996" s="11">
        <v>5000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2">
        <v>5000</v>
      </c>
    </row>
    <row r="997" spans="1:13" ht="30">
      <c r="A997" s="10" t="s">
        <v>2254</v>
      </c>
      <c r="B997" s="10" t="s">
        <v>2255</v>
      </c>
      <c r="C997" s="10" t="s">
        <v>2256</v>
      </c>
      <c r="D997" s="10" t="s">
        <v>2257</v>
      </c>
      <c r="E997" s="11">
        <v>5000</v>
      </c>
      <c r="F997" s="11">
        <v>0</v>
      </c>
      <c r="G997" s="11">
        <v>4999.66</v>
      </c>
      <c r="H997" s="11">
        <v>4849.66</v>
      </c>
      <c r="I997" s="11">
        <v>150</v>
      </c>
      <c r="J997" s="11">
        <v>0</v>
      </c>
      <c r="K997" s="11">
        <v>4849.66</v>
      </c>
      <c r="L997" s="11">
        <v>0</v>
      </c>
      <c r="M997" s="12">
        <v>150.34</v>
      </c>
    </row>
    <row r="998" spans="1:13" ht="30">
      <c r="A998" s="10" t="s">
        <v>2258</v>
      </c>
      <c r="B998" s="10" t="s">
        <v>2259</v>
      </c>
      <c r="C998" s="10" t="s">
        <v>2231</v>
      </c>
      <c r="D998" s="10" t="s">
        <v>2232</v>
      </c>
      <c r="E998" s="11">
        <v>24800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2">
        <v>24800</v>
      </c>
    </row>
    <row r="999" spans="1:13" ht="45">
      <c r="A999" s="10" t="s">
        <v>2260</v>
      </c>
      <c r="B999" s="10" t="s">
        <v>2261</v>
      </c>
      <c r="C999" s="10" t="s">
        <v>2231</v>
      </c>
      <c r="D999" s="10" t="s">
        <v>2232</v>
      </c>
      <c r="E999" s="11">
        <v>5000</v>
      </c>
      <c r="F999" s="11">
        <v>0</v>
      </c>
      <c r="G999" s="11">
        <v>4995.22</v>
      </c>
      <c r="H999" s="11">
        <v>0</v>
      </c>
      <c r="I999" s="11">
        <v>99.91</v>
      </c>
      <c r="J999" s="11">
        <v>4895.31</v>
      </c>
      <c r="K999" s="11">
        <v>4895.31</v>
      </c>
      <c r="L999" s="11">
        <v>4895.31</v>
      </c>
      <c r="M999" s="12">
        <v>104.69</v>
      </c>
    </row>
    <row r="1000" spans="1:13" ht="45">
      <c r="A1000" s="10" t="s">
        <v>2262</v>
      </c>
      <c r="B1000" s="10" t="s">
        <v>2263</v>
      </c>
      <c r="C1000" s="10" t="s">
        <v>2231</v>
      </c>
      <c r="D1000" s="10" t="s">
        <v>2232</v>
      </c>
      <c r="E1000" s="11">
        <v>5000</v>
      </c>
      <c r="F1000" s="11">
        <v>0</v>
      </c>
      <c r="G1000" s="11">
        <v>4999.68</v>
      </c>
      <c r="H1000" s="11">
        <v>0</v>
      </c>
      <c r="I1000" s="11">
        <v>99.99</v>
      </c>
      <c r="J1000" s="11">
        <v>4899.69</v>
      </c>
      <c r="K1000" s="11">
        <v>4899.69</v>
      </c>
      <c r="L1000" s="11">
        <v>4899.69</v>
      </c>
      <c r="M1000" s="12">
        <v>100.31</v>
      </c>
    </row>
    <row r="1001" spans="1:13" ht="60">
      <c r="A1001" s="10" t="s">
        <v>2264</v>
      </c>
      <c r="B1001" s="10" t="s">
        <v>2265</v>
      </c>
      <c r="C1001" s="10" t="s">
        <v>2172</v>
      </c>
      <c r="D1001" s="10" t="s">
        <v>2173</v>
      </c>
      <c r="E1001" s="11">
        <v>2000</v>
      </c>
      <c r="F1001" s="11">
        <v>2000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2">
        <v>2000</v>
      </c>
    </row>
    <row r="1002" spans="1:13" ht="45">
      <c r="A1002" s="10" t="s">
        <v>2266</v>
      </c>
      <c r="B1002" s="10" t="s">
        <v>2267</v>
      </c>
      <c r="C1002" s="10" t="s">
        <v>2172</v>
      </c>
      <c r="D1002" s="10" t="s">
        <v>2173</v>
      </c>
      <c r="E1002" s="11">
        <v>25000</v>
      </c>
      <c r="F1002" s="11">
        <v>30000</v>
      </c>
      <c r="G1002" s="11">
        <v>27414</v>
      </c>
      <c r="H1002" s="11">
        <v>10589.6</v>
      </c>
      <c r="I1002" s="11">
        <v>5480.88</v>
      </c>
      <c r="J1002" s="11">
        <v>11343.52</v>
      </c>
      <c r="K1002" s="11">
        <v>21933.12</v>
      </c>
      <c r="L1002" s="11">
        <v>11343.52</v>
      </c>
      <c r="M1002" s="12">
        <v>3066.88</v>
      </c>
    </row>
    <row r="1003" spans="1:13" ht="45">
      <c r="A1003" s="10" t="s">
        <v>2268</v>
      </c>
      <c r="B1003" s="10" t="s">
        <v>2269</v>
      </c>
      <c r="C1003" s="10" t="s">
        <v>2172</v>
      </c>
      <c r="D1003" s="10" t="s">
        <v>2173</v>
      </c>
      <c r="E1003" s="11">
        <v>3000</v>
      </c>
      <c r="F1003" s="11">
        <v>3000</v>
      </c>
      <c r="G1003" s="11">
        <v>3000</v>
      </c>
      <c r="H1003" s="11">
        <v>0</v>
      </c>
      <c r="I1003" s="11">
        <v>0</v>
      </c>
      <c r="J1003" s="11">
        <v>3000</v>
      </c>
      <c r="K1003" s="11">
        <v>3000</v>
      </c>
      <c r="L1003" s="11">
        <v>3000</v>
      </c>
      <c r="M1003" s="12">
        <v>0</v>
      </c>
    </row>
    <row r="1004" spans="1:13" ht="60">
      <c r="A1004" s="10" t="s">
        <v>2270</v>
      </c>
      <c r="B1004" s="10" t="s">
        <v>2271</v>
      </c>
      <c r="C1004" s="10" t="s">
        <v>2172</v>
      </c>
      <c r="D1004" s="10" t="s">
        <v>2173</v>
      </c>
      <c r="E1004" s="11">
        <v>13650</v>
      </c>
      <c r="F1004" s="11">
        <v>10000</v>
      </c>
      <c r="G1004" s="11">
        <v>9836</v>
      </c>
      <c r="H1004" s="11">
        <v>7424.5</v>
      </c>
      <c r="I1004" s="11">
        <v>2411.5</v>
      </c>
      <c r="J1004" s="11">
        <v>0</v>
      </c>
      <c r="K1004" s="11">
        <v>7424.5</v>
      </c>
      <c r="L1004" s="11">
        <v>0</v>
      </c>
      <c r="M1004" s="12">
        <v>6225.5</v>
      </c>
    </row>
    <row r="1005" spans="1:13" ht="45">
      <c r="A1005" s="10" t="s">
        <v>2272</v>
      </c>
      <c r="B1005" s="10" t="s">
        <v>2273</v>
      </c>
      <c r="C1005" s="10" t="s">
        <v>2172</v>
      </c>
      <c r="D1005" s="10" t="s">
        <v>2173</v>
      </c>
      <c r="E1005" s="11">
        <v>18750</v>
      </c>
      <c r="F1005" s="11">
        <v>15000</v>
      </c>
      <c r="G1005" s="11">
        <v>17484.8</v>
      </c>
      <c r="H1005" s="11">
        <v>7100</v>
      </c>
      <c r="I1005" s="11">
        <v>3453.8</v>
      </c>
      <c r="J1005" s="11">
        <v>6931</v>
      </c>
      <c r="K1005" s="11">
        <v>14031</v>
      </c>
      <c r="L1005" s="11">
        <v>6931</v>
      </c>
      <c r="M1005" s="12">
        <v>4719</v>
      </c>
    </row>
    <row r="1006" spans="1:13" ht="45">
      <c r="A1006" s="10" t="s">
        <v>2274</v>
      </c>
      <c r="B1006" s="10" t="s">
        <v>2275</v>
      </c>
      <c r="C1006" s="10" t="s">
        <v>2235</v>
      </c>
      <c r="D1006" s="10" t="s">
        <v>770</v>
      </c>
      <c r="E1006" s="11">
        <v>10000</v>
      </c>
      <c r="F1006" s="11">
        <v>10000</v>
      </c>
      <c r="G1006" s="11">
        <v>6456.2</v>
      </c>
      <c r="H1006" s="11">
        <v>2688.4</v>
      </c>
      <c r="I1006" s="11">
        <v>2081.4</v>
      </c>
      <c r="J1006" s="11">
        <v>1686.4</v>
      </c>
      <c r="K1006" s="11">
        <v>4374.8</v>
      </c>
      <c r="L1006" s="11">
        <v>1686.4</v>
      </c>
      <c r="M1006" s="12">
        <v>5625.2</v>
      </c>
    </row>
    <row r="1007" spans="1:13" ht="30">
      <c r="A1007" s="10" t="s">
        <v>2276</v>
      </c>
      <c r="B1007" s="10" t="s">
        <v>2277</v>
      </c>
      <c r="C1007" s="10" t="s">
        <v>2235</v>
      </c>
      <c r="D1007" s="10" t="s">
        <v>770</v>
      </c>
      <c r="E1007" s="11">
        <v>10000</v>
      </c>
      <c r="F1007" s="11">
        <v>10000</v>
      </c>
      <c r="G1007" s="11">
        <v>10000</v>
      </c>
      <c r="H1007" s="11">
        <v>9957.2</v>
      </c>
      <c r="I1007" s="11">
        <v>42.8</v>
      </c>
      <c r="J1007" s="11">
        <v>0</v>
      </c>
      <c r="K1007" s="11">
        <v>9957.2</v>
      </c>
      <c r="L1007" s="11">
        <v>0</v>
      </c>
      <c r="M1007" s="12">
        <v>42.8</v>
      </c>
    </row>
    <row r="1008" spans="1:13" ht="45">
      <c r="A1008" s="10" t="s">
        <v>2278</v>
      </c>
      <c r="B1008" s="10" t="s">
        <v>2279</v>
      </c>
      <c r="C1008" s="10" t="s">
        <v>2172</v>
      </c>
      <c r="D1008" s="10" t="s">
        <v>2173</v>
      </c>
      <c r="E1008" s="11">
        <v>15000</v>
      </c>
      <c r="F1008" s="11">
        <v>15000</v>
      </c>
      <c r="G1008" s="11">
        <v>14643.12</v>
      </c>
      <c r="H1008" s="11">
        <v>9660.2</v>
      </c>
      <c r="I1008" s="11">
        <v>71.92</v>
      </c>
      <c r="J1008" s="11">
        <v>4911</v>
      </c>
      <c r="K1008" s="11">
        <v>14571.2</v>
      </c>
      <c r="L1008" s="11">
        <v>4911</v>
      </c>
      <c r="M1008" s="12">
        <v>428.8</v>
      </c>
    </row>
    <row r="1009" spans="1:13" ht="45">
      <c r="A1009" s="10" t="s">
        <v>2280</v>
      </c>
      <c r="B1009" s="10" t="s">
        <v>2281</v>
      </c>
      <c r="C1009" s="10" t="s">
        <v>2235</v>
      </c>
      <c r="D1009" s="10" t="s">
        <v>770</v>
      </c>
      <c r="E1009" s="11">
        <v>0</v>
      </c>
      <c r="F1009" s="11">
        <v>10000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2">
        <v>0</v>
      </c>
    </row>
    <row r="1010" spans="1:13" ht="45">
      <c r="A1010" s="10" t="s">
        <v>2282</v>
      </c>
      <c r="B1010" s="10" t="s">
        <v>2283</v>
      </c>
      <c r="C1010" s="10" t="s">
        <v>2172</v>
      </c>
      <c r="D1010" s="10" t="s">
        <v>2173</v>
      </c>
      <c r="E1010" s="11">
        <v>11000</v>
      </c>
      <c r="F1010" s="11">
        <v>8000</v>
      </c>
      <c r="G1010" s="11">
        <v>4836</v>
      </c>
      <c r="H1010" s="11">
        <v>0</v>
      </c>
      <c r="I1010" s="11">
        <v>186</v>
      </c>
      <c r="J1010" s="11">
        <v>4650</v>
      </c>
      <c r="K1010" s="11">
        <v>4650</v>
      </c>
      <c r="L1010" s="11">
        <v>4650</v>
      </c>
      <c r="M1010" s="12">
        <v>6350</v>
      </c>
    </row>
    <row r="1011" spans="1:13" ht="30">
      <c r="A1011" s="10" t="s">
        <v>2284</v>
      </c>
      <c r="B1011" s="10" t="s">
        <v>2285</v>
      </c>
      <c r="C1011" s="10" t="s">
        <v>2235</v>
      </c>
      <c r="D1011" s="10" t="s">
        <v>770</v>
      </c>
      <c r="E1011" s="11">
        <v>42800</v>
      </c>
      <c r="F1011" s="11">
        <v>24800</v>
      </c>
      <c r="G1011" s="11">
        <v>43096.62</v>
      </c>
      <c r="H1011" s="11">
        <v>23908.62</v>
      </c>
      <c r="I1011" s="11">
        <v>1230</v>
      </c>
      <c r="J1011" s="11">
        <v>17958</v>
      </c>
      <c r="K1011" s="11">
        <v>41866.62</v>
      </c>
      <c r="L1011" s="11">
        <v>17958</v>
      </c>
      <c r="M1011" s="12">
        <v>933.38</v>
      </c>
    </row>
    <row r="1012" spans="1:13" ht="60">
      <c r="A1012" s="10" t="s">
        <v>2286</v>
      </c>
      <c r="B1012" s="10" t="s">
        <v>2287</v>
      </c>
      <c r="C1012" s="10" t="s">
        <v>2235</v>
      </c>
      <c r="D1012" s="10" t="s">
        <v>770</v>
      </c>
      <c r="E1012" s="11">
        <v>24800</v>
      </c>
      <c r="F1012" s="11">
        <v>0</v>
      </c>
      <c r="G1012" s="11">
        <v>24800</v>
      </c>
      <c r="H1012" s="11">
        <v>24304</v>
      </c>
      <c r="I1012" s="11">
        <v>496</v>
      </c>
      <c r="J1012" s="11">
        <v>0</v>
      </c>
      <c r="K1012" s="11">
        <v>24304</v>
      </c>
      <c r="L1012" s="11">
        <v>0</v>
      </c>
      <c r="M1012" s="12">
        <v>496</v>
      </c>
    </row>
    <row r="1013" spans="1:13" ht="30">
      <c r="A1013" s="10" t="s">
        <v>2288</v>
      </c>
      <c r="B1013" s="10" t="s">
        <v>2289</v>
      </c>
      <c r="C1013" s="10" t="s">
        <v>2235</v>
      </c>
      <c r="D1013" s="10" t="s">
        <v>770</v>
      </c>
      <c r="E1013" s="11">
        <v>4761.6</v>
      </c>
      <c r="F1013" s="11">
        <v>0</v>
      </c>
      <c r="G1013" s="11">
        <v>4761.6</v>
      </c>
      <c r="H1013" s="11">
        <v>0</v>
      </c>
      <c r="I1013" s="11">
        <v>0</v>
      </c>
      <c r="J1013" s="11">
        <v>4761.6</v>
      </c>
      <c r="K1013" s="11">
        <v>4761.6</v>
      </c>
      <c r="L1013" s="11">
        <v>4761.6</v>
      </c>
      <c r="M1013" s="12">
        <v>0</v>
      </c>
    </row>
    <row r="1014" spans="1:13" ht="60">
      <c r="A1014" s="10" t="s">
        <v>2290</v>
      </c>
      <c r="B1014" s="10" t="s">
        <v>2291</v>
      </c>
      <c r="C1014" s="10" t="s">
        <v>2235</v>
      </c>
      <c r="D1014" s="10" t="s">
        <v>770</v>
      </c>
      <c r="E1014" s="11">
        <v>20000</v>
      </c>
      <c r="F1014" s="11">
        <v>0</v>
      </c>
      <c r="G1014" s="11">
        <v>20000</v>
      </c>
      <c r="H1014" s="11">
        <v>19864.8</v>
      </c>
      <c r="I1014" s="11">
        <v>135.2</v>
      </c>
      <c r="J1014" s="11">
        <v>0</v>
      </c>
      <c r="K1014" s="11">
        <v>19864.8</v>
      </c>
      <c r="L1014" s="11">
        <v>0</v>
      </c>
      <c r="M1014" s="12">
        <v>135.2</v>
      </c>
    </row>
    <row r="1015" spans="1:13" ht="45">
      <c r="A1015" s="10" t="s">
        <v>2292</v>
      </c>
      <c r="B1015" s="10" t="s">
        <v>2293</v>
      </c>
      <c r="C1015" s="10" t="s">
        <v>2235</v>
      </c>
      <c r="D1015" s="10" t="s">
        <v>770</v>
      </c>
      <c r="E1015" s="11">
        <v>0</v>
      </c>
      <c r="F1015" s="11">
        <v>20000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2">
        <v>0</v>
      </c>
    </row>
    <row r="1016" spans="1:13" ht="45">
      <c r="A1016" s="10" t="s">
        <v>2294</v>
      </c>
      <c r="B1016" s="10" t="s">
        <v>2295</v>
      </c>
      <c r="C1016" s="10" t="s">
        <v>2235</v>
      </c>
      <c r="D1016" s="10" t="s">
        <v>770</v>
      </c>
      <c r="E1016" s="11">
        <v>0</v>
      </c>
      <c r="F1016" s="11">
        <v>20000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2">
        <v>0</v>
      </c>
    </row>
    <row r="1017" spans="1:13" ht="45">
      <c r="A1017" s="10" t="s">
        <v>2296</v>
      </c>
      <c r="B1017" s="10" t="s">
        <v>2297</v>
      </c>
      <c r="C1017" s="10" t="s">
        <v>2235</v>
      </c>
      <c r="D1017" s="10" t="s">
        <v>770</v>
      </c>
      <c r="E1017" s="11">
        <v>0</v>
      </c>
      <c r="F1017" s="11">
        <v>20000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2">
        <v>0</v>
      </c>
    </row>
    <row r="1018" spans="1:13" ht="45">
      <c r="A1018" s="10" t="s">
        <v>2298</v>
      </c>
      <c r="B1018" s="10" t="s">
        <v>2299</v>
      </c>
      <c r="C1018" s="10" t="s">
        <v>2235</v>
      </c>
      <c r="D1018" s="10" t="s">
        <v>770</v>
      </c>
      <c r="E1018" s="11">
        <v>0</v>
      </c>
      <c r="F1018" s="11">
        <v>20000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2">
        <v>0</v>
      </c>
    </row>
    <row r="1019" spans="1:13" ht="45">
      <c r="A1019" s="10" t="s">
        <v>2300</v>
      </c>
      <c r="B1019" s="10" t="s">
        <v>2301</v>
      </c>
      <c r="C1019" s="10" t="s">
        <v>2235</v>
      </c>
      <c r="D1019" s="10" t="s">
        <v>770</v>
      </c>
      <c r="E1019" s="11">
        <v>0</v>
      </c>
      <c r="F1019" s="11">
        <v>20000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2">
        <v>0</v>
      </c>
    </row>
    <row r="1020" spans="1:13" ht="45">
      <c r="A1020" s="10" t="s">
        <v>2302</v>
      </c>
      <c r="B1020" s="10" t="s">
        <v>2303</v>
      </c>
      <c r="C1020" s="10" t="s">
        <v>2235</v>
      </c>
      <c r="D1020" s="10" t="s">
        <v>770</v>
      </c>
      <c r="E1020" s="11">
        <v>0</v>
      </c>
      <c r="F1020" s="11">
        <v>20000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2">
        <v>0</v>
      </c>
    </row>
    <row r="1021" spans="1:13" ht="45">
      <c r="A1021" s="10" t="s">
        <v>2304</v>
      </c>
      <c r="B1021" s="10" t="s">
        <v>2305</v>
      </c>
      <c r="C1021" s="10" t="s">
        <v>2235</v>
      </c>
      <c r="D1021" s="10" t="s">
        <v>770</v>
      </c>
      <c r="E1021" s="11">
        <v>0</v>
      </c>
      <c r="F1021" s="11">
        <v>20000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2">
        <v>0</v>
      </c>
    </row>
    <row r="1022" spans="1:13" ht="30">
      <c r="A1022" s="10" t="s">
        <v>2306</v>
      </c>
      <c r="B1022" s="10" t="s">
        <v>2307</v>
      </c>
      <c r="C1022" s="10" t="s">
        <v>2235</v>
      </c>
      <c r="D1022" s="10" t="s">
        <v>770</v>
      </c>
      <c r="E1022" s="11">
        <v>0</v>
      </c>
      <c r="F1022" s="11">
        <v>20000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2">
        <v>0</v>
      </c>
    </row>
    <row r="1023" spans="1:13" ht="30">
      <c r="A1023" s="10" t="s">
        <v>2308</v>
      </c>
      <c r="B1023" s="10" t="s">
        <v>2309</v>
      </c>
      <c r="C1023" s="10" t="s">
        <v>2235</v>
      </c>
      <c r="D1023" s="10" t="s">
        <v>770</v>
      </c>
      <c r="E1023" s="11">
        <v>0</v>
      </c>
      <c r="F1023" s="11">
        <v>20000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2">
        <v>0</v>
      </c>
    </row>
    <row r="1024" spans="1:13" ht="30">
      <c r="A1024" s="10" t="s">
        <v>2310</v>
      </c>
      <c r="B1024" s="10" t="s">
        <v>2311</v>
      </c>
      <c r="C1024" s="10" t="s">
        <v>2235</v>
      </c>
      <c r="D1024" s="10" t="s">
        <v>770</v>
      </c>
      <c r="E1024" s="11">
        <v>0</v>
      </c>
      <c r="F1024" s="11">
        <v>20000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2">
        <v>0</v>
      </c>
    </row>
    <row r="1025" spans="1:13" ht="45">
      <c r="A1025" s="10" t="s">
        <v>2312</v>
      </c>
      <c r="B1025" s="10" t="s">
        <v>2313</v>
      </c>
      <c r="C1025" s="10" t="s">
        <v>2235</v>
      </c>
      <c r="D1025" s="10" t="s">
        <v>770</v>
      </c>
      <c r="E1025" s="11">
        <v>0</v>
      </c>
      <c r="F1025" s="11">
        <v>20000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2">
        <v>0</v>
      </c>
    </row>
    <row r="1026" spans="1:13" ht="30">
      <c r="A1026" s="10" t="s">
        <v>2314</v>
      </c>
      <c r="B1026" s="10" t="s">
        <v>2315</v>
      </c>
      <c r="C1026" s="10" t="s">
        <v>2235</v>
      </c>
      <c r="D1026" s="10" t="s">
        <v>770</v>
      </c>
      <c r="E1026" s="11">
        <v>0</v>
      </c>
      <c r="F1026" s="11">
        <v>20000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2">
        <v>0</v>
      </c>
    </row>
    <row r="1027" spans="1:13" ht="45">
      <c r="A1027" s="10" t="s">
        <v>2316</v>
      </c>
      <c r="B1027" s="10" t="s">
        <v>2317</v>
      </c>
      <c r="C1027" s="10" t="s">
        <v>2235</v>
      </c>
      <c r="D1027" s="10" t="s">
        <v>770</v>
      </c>
      <c r="E1027" s="11">
        <v>0</v>
      </c>
      <c r="F1027" s="11">
        <v>20000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2">
        <v>0</v>
      </c>
    </row>
    <row r="1028" spans="1:13" ht="30">
      <c r="A1028" s="10" t="s">
        <v>2318</v>
      </c>
      <c r="B1028" s="10" t="s">
        <v>2319</v>
      </c>
      <c r="C1028" s="10" t="s">
        <v>2235</v>
      </c>
      <c r="D1028" s="10" t="s">
        <v>770</v>
      </c>
      <c r="E1028" s="11">
        <v>0</v>
      </c>
      <c r="F1028" s="11">
        <v>20000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2">
        <v>0</v>
      </c>
    </row>
    <row r="1029" spans="1:13" ht="45">
      <c r="A1029" s="10" t="s">
        <v>2320</v>
      </c>
      <c r="B1029" s="10" t="s">
        <v>2321</v>
      </c>
      <c r="C1029" s="10" t="s">
        <v>2322</v>
      </c>
      <c r="D1029" s="10" t="s">
        <v>764</v>
      </c>
      <c r="E1029" s="11">
        <v>5000</v>
      </c>
      <c r="F1029" s="11">
        <v>3000</v>
      </c>
      <c r="G1029" s="11">
        <v>1200</v>
      </c>
      <c r="H1029" s="11">
        <v>0</v>
      </c>
      <c r="I1029" s="11">
        <v>0</v>
      </c>
      <c r="J1029" s="11">
        <v>1200</v>
      </c>
      <c r="K1029" s="11">
        <v>1200</v>
      </c>
      <c r="L1029" s="11">
        <v>1200</v>
      </c>
      <c r="M1029" s="12">
        <v>3800</v>
      </c>
    </row>
    <row r="1030" spans="1:13" ht="30">
      <c r="A1030" s="10" t="s">
        <v>2323</v>
      </c>
      <c r="B1030" s="10" t="s">
        <v>2324</v>
      </c>
      <c r="C1030" s="10" t="s">
        <v>2322</v>
      </c>
      <c r="D1030" s="10" t="s">
        <v>764</v>
      </c>
      <c r="E1030" s="11">
        <v>5300</v>
      </c>
      <c r="F1030" s="11">
        <v>3000</v>
      </c>
      <c r="G1030" s="11">
        <v>298.8</v>
      </c>
      <c r="H1030" s="11">
        <v>0</v>
      </c>
      <c r="I1030" s="11">
        <v>0</v>
      </c>
      <c r="J1030" s="11">
        <v>298.8</v>
      </c>
      <c r="K1030" s="11">
        <v>298.8</v>
      </c>
      <c r="L1030" s="11">
        <v>298.8</v>
      </c>
      <c r="M1030" s="12">
        <v>5001.2</v>
      </c>
    </row>
    <row r="1031" spans="1:13" ht="45">
      <c r="A1031" s="10" t="s">
        <v>2325</v>
      </c>
      <c r="B1031" s="10" t="s">
        <v>2326</v>
      </c>
      <c r="C1031" s="10" t="s">
        <v>2327</v>
      </c>
      <c r="D1031" s="10" t="s">
        <v>766</v>
      </c>
      <c r="E1031" s="11">
        <v>0</v>
      </c>
      <c r="F1031" s="11">
        <v>2000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2">
        <v>0</v>
      </c>
    </row>
    <row r="1032" spans="1:13" ht="45">
      <c r="A1032" s="10" t="s">
        <v>2328</v>
      </c>
      <c r="B1032" s="10" t="s">
        <v>2329</v>
      </c>
      <c r="C1032" s="10" t="s">
        <v>2327</v>
      </c>
      <c r="D1032" s="10" t="s">
        <v>766</v>
      </c>
      <c r="E1032" s="11">
        <v>13563.36</v>
      </c>
      <c r="F1032" s="11">
        <v>15000</v>
      </c>
      <c r="G1032" s="11">
        <v>14920</v>
      </c>
      <c r="H1032" s="11">
        <v>0</v>
      </c>
      <c r="I1032" s="11">
        <v>1436.64</v>
      </c>
      <c r="J1032" s="11">
        <v>13483.36</v>
      </c>
      <c r="K1032" s="11">
        <v>13483.36</v>
      </c>
      <c r="L1032" s="11">
        <v>13483.36</v>
      </c>
      <c r="M1032" s="12">
        <v>80</v>
      </c>
    </row>
    <row r="1033" spans="1:13" ht="45">
      <c r="A1033" s="10" t="s">
        <v>2330</v>
      </c>
      <c r="B1033" s="10" t="s">
        <v>2331</v>
      </c>
      <c r="C1033" s="10" t="s">
        <v>2332</v>
      </c>
      <c r="D1033" s="10" t="s">
        <v>2333</v>
      </c>
      <c r="E1033" s="11">
        <v>3500</v>
      </c>
      <c r="F1033" s="11">
        <v>3500</v>
      </c>
      <c r="G1033" s="11">
        <v>3421.16</v>
      </c>
      <c r="H1033" s="11">
        <v>1199.08</v>
      </c>
      <c r="I1033" s="11">
        <v>0</v>
      </c>
      <c r="J1033" s="11">
        <v>2222.08</v>
      </c>
      <c r="K1033" s="11">
        <v>3421.16</v>
      </c>
      <c r="L1033" s="11">
        <v>2222.08</v>
      </c>
      <c r="M1033" s="12">
        <v>78.84</v>
      </c>
    </row>
    <row r="1034" spans="1:13" ht="45.75" thickBot="1">
      <c r="A1034" s="10" t="s">
        <v>2334</v>
      </c>
      <c r="B1034" s="10" t="s">
        <v>2335</v>
      </c>
      <c r="C1034" s="10" t="s">
        <v>2332</v>
      </c>
      <c r="D1034" s="10" t="s">
        <v>2333</v>
      </c>
      <c r="E1034" s="11">
        <v>500</v>
      </c>
      <c r="F1034" s="11">
        <v>500</v>
      </c>
      <c r="G1034" s="11">
        <v>499.72</v>
      </c>
      <c r="H1034" s="11">
        <v>498.48</v>
      </c>
      <c r="I1034" s="11">
        <v>1.24</v>
      </c>
      <c r="J1034" s="11">
        <v>0</v>
      </c>
      <c r="K1034" s="11">
        <v>498.48</v>
      </c>
      <c r="L1034" s="11">
        <v>0</v>
      </c>
      <c r="M1034" s="12">
        <v>1.52</v>
      </c>
    </row>
    <row r="1035" spans="1:13" ht="15.75" thickBot="1">
      <c r="A1035" s="13"/>
      <c r="B1035" s="14" t="s">
        <v>771</v>
      </c>
      <c r="C1035" s="15"/>
      <c r="D1035" s="15"/>
      <c r="E1035" s="16">
        <f>SUM($E$959:$E$1034)</f>
        <v>586507.4299999999</v>
      </c>
      <c r="F1035" s="16">
        <f>SUM($F$959:$F$1034)</f>
        <v>741600</v>
      </c>
      <c r="G1035" s="16">
        <f>SUM($G$959:$G$1034)</f>
        <v>495853.1799999999</v>
      </c>
      <c r="H1035" s="16">
        <f>SUM($H$959:$H$1034)</f>
        <v>217434.99</v>
      </c>
      <c r="I1035" s="16">
        <f>SUM($I$959:$I$1034)</f>
        <v>102520.83000000002</v>
      </c>
      <c r="J1035" s="16">
        <f>SUM($J$959:$J$1034)</f>
        <v>175897.35999999996</v>
      </c>
      <c r="K1035" s="16">
        <f>SUM($K$959:$K$1034)</f>
        <v>393332.34999999986</v>
      </c>
      <c r="L1035" s="16">
        <f>SUM($L$959:$L$1034)</f>
        <v>175897.35999999996</v>
      </c>
      <c r="M1035" s="16">
        <f>SUM($M$959:$M$1034)</f>
        <v>193175.08000000002</v>
      </c>
    </row>
    <row r="1036" spans="2:13" ht="15.75" thickBot="1">
      <c r="B1036" s="14" t="s">
        <v>190</v>
      </c>
      <c r="C1036" s="15"/>
      <c r="D1036" s="15"/>
      <c r="E1036" s="16">
        <f>(E957+E1035)</f>
        <v>714856.73</v>
      </c>
      <c r="F1036" s="16">
        <f>(F957+F1035)</f>
        <v>766400</v>
      </c>
      <c r="G1036" s="16">
        <f>(G957+G1035)</f>
        <v>624202.4799999999</v>
      </c>
      <c r="H1036" s="16">
        <f>(H957+H1035)</f>
        <v>217434.99</v>
      </c>
      <c r="I1036" s="16">
        <f>(I957+I1035)</f>
        <v>102520.83000000002</v>
      </c>
      <c r="J1036" s="16">
        <f>(J957+J1035)</f>
        <v>304246.66</v>
      </c>
      <c r="K1036" s="16">
        <f>(K957+K1035)</f>
        <v>521681.64999999985</v>
      </c>
      <c r="L1036" s="16">
        <f>(L957+L1035)</f>
        <v>304246.66</v>
      </c>
      <c r="M1036" s="16">
        <f>(M957+M1035)</f>
        <v>193175.08000000002</v>
      </c>
    </row>
    <row r="1037" spans="1:13" ht="15.75" thickBot="1">
      <c r="A1037" s="4" t="s">
        <v>229</v>
      </c>
      <c r="B1037" s="1" t="s">
        <v>230</v>
      </c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15.75" thickBot="1">
      <c r="A1038" s="6" t="s">
        <v>231</v>
      </c>
      <c r="B1038" s="7" t="s">
        <v>232</v>
      </c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45">
      <c r="A1039" s="5" t="s">
        <v>2336</v>
      </c>
      <c r="B1039" s="5" t="s">
        <v>798</v>
      </c>
      <c r="C1039" s="5" t="s">
        <v>2337</v>
      </c>
      <c r="D1039" s="5" t="s">
        <v>792</v>
      </c>
      <c r="E1039" s="8">
        <v>3000</v>
      </c>
      <c r="F1039" s="8">
        <v>1000</v>
      </c>
      <c r="G1039" s="8">
        <v>3000</v>
      </c>
      <c r="H1039" s="8">
        <v>0</v>
      </c>
      <c r="I1039" s="8">
        <v>1594.04</v>
      </c>
      <c r="J1039" s="8">
        <v>1405.96</v>
      </c>
      <c r="K1039" s="8">
        <v>1405.96</v>
      </c>
      <c r="L1039" s="8">
        <v>1405.96</v>
      </c>
      <c r="M1039" s="9">
        <v>1594.04</v>
      </c>
    </row>
    <row r="1040" spans="1:13" ht="45.75" thickBot="1">
      <c r="A1040" s="10" t="s">
        <v>2338</v>
      </c>
      <c r="B1040" s="10" t="s">
        <v>2339</v>
      </c>
      <c r="C1040" s="10" t="s">
        <v>2337</v>
      </c>
      <c r="D1040" s="10" t="s">
        <v>792</v>
      </c>
      <c r="E1040" s="11">
        <v>1001</v>
      </c>
      <c r="F1040" s="11">
        <v>1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2">
        <v>1001</v>
      </c>
    </row>
    <row r="1041" spans="1:13" ht="15.75" thickBot="1">
      <c r="A1041" s="13"/>
      <c r="B1041" s="14" t="s">
        <v>241</v>
      </c>
      <c r="C1041" s="15"/>
      <c r="D1041" s="15"/>
      <c r="E1041" s="16">
        <f>SUM($E$1039:$E$1040)</f>
        <v>4001</v>
      </c>
      <c r="F1041" s="16">
        <f>SUM($F$1039:$F$1040)</f>
        <v>1001</v>
      </c>
      <c r="G1041" s="16">
        <f>SUM($G$1039:$G$1040)</f>
        <v>3000</v>
      </c>
      <c r="H1041" s="16">
        <f>SUM($H$1039:$H$1040)</f>
        <v>0</v>
      </c>
      <c r="I1041" s="16">
        <f>SUM($I$1039:$I$1040)</f>
        <v>1594.04</v>
      </c>
      <c r="J1041" s="16">
        <f>SUM($J$1039:$J$1040)</f>
        <v>1405.96</v>
      </c>
      <c r="K1041" s="16">
        <f>SUM($K$1039:$K$1040)</f>
        <v>1405.96</v>
      </c>
      <c r="L1041" s="16">
        <f>SUM($L$1039:$L$1040)</f>
        <v>1405.96</v>
      </c>
      <c r="M1041" s="16">
        <f>SUM($M$1039:$M$1040)</f>
        <v>2595.04</v>
      </c>
    </row>
    <row r="1042" spans="1:13" ht="15.75" thickBot="1">
      <c r="A1042" s="6" t="s">
        <v>351</v>
      </c>
      <c r="B1042" s="7" t="s">
        <v>352</v>
      </c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5.75" thickBot="1">
      <c r="A1043" s="5" t="s">
        <v>2340</v>
      </c>
      <c r="B1043" s="5" t="s">
        <v>805</v>
      </c>
      <c r="C1043" s="5" t="s">
        <v>2341</v>
      </c>
      <c r="D1043" s="5" t="s">
        <v>805</v>
      </c>
      <c r="E1043" s="8">
        <v>55500</v>
      </c>
      <c r="F1043" s="8">
        <v>20000</v>
      </c>
      <c r="G1043" s="8">
        <v>57000</v>
      </c>
      <c r="H1043" s="8">
        <v>706.43</v>
      </c>
      <c r="I1043" s="8">
        <v>19303.86</v>
      </c>
      <c r="J1043" s="8">
        <v>36989.71</v>
      </c>
      <c r="K1043" s="8">
        <v>37696.14</v>
      </c>
      <c r="L1043" s="8">
        <v>36989.71</v>
      </c>
      <c r="M1043" s="9">
        <v>17803.86</v>
      </c>
    </row>
    <row r="1044" spans="1:13" ht="15.75" thickBot="1">
      <c r="A1044" s="13"/>
      <c r="B1044" s="14" t="s">
        <v>357</v>
      </c>
      <c r="C1044" s="15"/>
      <c r="D1044" s="15"/>
      <c r="E1044" s="16">
        <f>SUM($E$1043:$E$1043)</f>
        <v>55500</v>
      </c>
      <c r="F1044" s="16">
        <f>SUM($F$1043:$F$1043)</f>
        <v>20000</v>
      </c>
      <c r="G1044" s="16">
        <f>SUM($G$1043:$G$1043)</f>
        <v>57000</v>
      </c>
      <c r="H1044" s="16">
        <f>SUM($H$1043:$H$1043)</f>
        <v>706.43</v>
      </c>
      <c r="I1044" s="16">
        <f>SUM($I$1043:$I$1043)</f>
        <v>19303.86</v>
      </c>
      <c r="J1044" s="16">
        <f>SUM($J$1043:$J$1043)</f>
        <v>36989.71</v>
      </c>
      <c r="K1044" s="16">
        <f>SUM($K$1043:$K$1043)</f>
        <v>37696.14</v>
      </c>
      <c r="L1044" s="16">
        <f>SUM($L$1043:$L$1043)</f>
        <v>36989.71</v>
      </c>
      <c r="M1044" s="16">
        <f>SUM($M$1043:$M$1043)</f>
        <v>17803.86</v>
      </c>
    </row>
    <row r="1045" spans="2:13" ht="15.75" thickBot="1">
      <c r="B1045" s="14" t="s">
        <v>391</v>
      </c>
      <c r="C1045" s="15"/>
      <c r="D1045" s="15"/>
      <c r="E1045" s="16">
        <f>(E1041+E1044)</f>
        <v>59501</v>
      </c>
      <c r="F1045" s="16">
        <f>(F1041+F1044)</f>
        <v>21001</v>
      </c>
      <c r="G1045" s="16">
        <f>(G1041+G1044)</f>
        <v>60000</v>
      </c>
      <c r="H1045" s="16">
        <f>(H1041+H1044)</f>
        <v>706.43</v>
      </c>
      <c r="I1045" s="16">
        <f>(I1041+I1044)</f>
        <v>20897.9</v>
      </c>
      <c r="J1045" s="16">
        <f>(J1041+J1044)</f>
        <v>38395.67</v>
      </c>
      <c r="K1045" s="16">
        <f>(K1041+K1044)</f>
        <v>39102.1</v>
      </c>
      <c r="L1045" s="16">
        <f>(L1041+L1044)</f>
        <v>38395.67</v>
      </c>
      <c r="M1045" s="16">
        <f>(M1041+M1044)</f>
        <v>20398.9</v>
      </c>
    </row>
    <row r="1046" spans="1:13" ht="15.75" thickBot="1">
      <c r="A1046" s="4" t="s">
        <v>820</v>
      </c>
      <c r="B1046" s="1" t="s">
        <v>821</v>
      </c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15.75" thickBot="1">
      <c r="A1047" s="6" t="s">
        <v>822</v>
      </c>
      <c r="B1047" s="7" t="s">
        <v>823</v>
      </c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60">
      <c r="A1048" s="5" t="s">
        <v>2342</v>
      </c>
      <c r="B1048" s="5" t="s">
        <v>2343</v>
      </c>
      <c r="C1048" s="5" t="s">
        <v>2344</v>
      </c>
      <c r="D1048" s="5" t="s">
        <v>853</v>
      </c>
      <c r="E1048" s="8">
        <v>18000</v>
      </c>
      <c r="F1048" s="8">
        <v>18000</v>
      </c>
      <c r="G1048" s="8">
        <v>18000</v>
      </c>
      <c r="H1048" s="8">
        <v>0</v>
      </c>
      <c r="I1048" s="8">
        <v>22.48</v>
      </c>
      <c r="J1048" s="8">
        <v>17977.52</v>
      </c>
      <c r="K1048" s="8">
        <v>17977.52</v>
      </c>
      <c r="L1048" s="8">
        <v>17977.52</v>
      </c>
      <c r="M1048" s="9">
        <v>22.48</v>
      </c>
    </row>
    <row r="1049" spans="1:13" ht="75.75" thickBot="1">
      <c r="A1049" s="10" t="s">
        <v>2345</v>
      </c>
      <c r="B1049" s="10" t="s">
        <v>2346</v>
      </c>
      <c r="C1049" s="10" t="s">
        <v>2344</v>
      </c>
      <c r="D1049" s="10" t="s">
        <v>853</v>
      </c>
      <c r="E1049" s="11">
        <v>38440</v>
      </c>
      <c r="F1049" s="11">
        <v>0</v>
      </c>
      <c r="G1049" s="11">
        <v>24800</v>
      </c>
      <c r="H1049" s="11">
        <v>0</v>
      </c>
      <c r="I1049" s="11">
        <v>24800</v>
      </c>
      <c r="J1049" s="11">
        <v>0</v>
      </c>
      <c r="K1049" s="11">
        <v>0</v>
      </c>
      <c r="L1049" s="11">
        <v>0</v>
      </c>
      <c r="M1049" s="12">
        <v>38440</v>
      </c>
    </row>
    <row r="1050" spans="1:13" ht="15.75" thickBot="1">
      <c r="A1050" s="13"/>
      <c r="B1050" s="14" t="s">
        <v>854</v>
      </c>
      <c r="C1050" s="15"/>
      <c r="D1050" s="15"/>
      <c r="E1050" s="16">
        <f>SUM($E$1048:$E$1049)</f>
        <v>56440</v>
      </c>
      <c r="F1050" s="16">
        <f>SUM($F$1048:$F$1049)</f>
        <v>18000</v>
      </c>
      <c r="G1050" s="16">
        <f>SUM($G$1048:$G$1049)</f>
        <v>42800</v>
      </c>
      <c r="H1050" s="16">
        <f>SUM($H$1048:$H$1049)</f>
        <v>0</v>
      </c>
      <c r="I1050" s="16">
        <f>SUM($I$1048:$I$1049)</f>
        <v>24822.48</v>
      </c>
      <c r="J1050" s="16">
        <f>SUM($J$1048:$J$1049)</f>
        <v>17977.52</v>
      </c>
      <c r="K1050" s="16">
        <f>SUM($K$1048:$K$1049)</f>
        <v>17977.52</v>
      </c>
      <c r="L1050" s="16">
        <f>SUM($L$1048:$L$1049)</f>
        <v>17977.52</v>
      </c>
      <c r="M1050" s="16">
        <f>SUM($M$1048:$M$1049)</f>
        <v>38462.48</v>
      </c>
    </row>
    <row r="1051" spans="1:13" ht="15.75" thickBot="1">
      <c r="A1051" s="6" t="s">
        <v>855</v>
      </c>
      <c r="B1051" s="7" t="s">
        <v>856</v>
      </c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30.75" thickBot="1">
      <c r="A1052" s="5" t="s">
        <v>2347</v>
      </c>
      <c r="B1052" s="5" t="s">
        <v>864</v>
      </c>
      <c r="C1052" s="5" t="s">
        <v>2348</v>
      </c>
      <c r="D1052" s="5" t="s">
        <v>2349</v>
      </c>
      <c r="E1052" s="8">
        <v>2000</v>
      </c>
      <c r="F1052" s="8">
        <v>2000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9">
        <v>2000</v>
      </c>
    </row>
    <row r="1053" spans="1:13" ht="15.75" thickBot="1">
      <c r="A1053" s="13"/>
      <c r="B1053" s="14" t="s">
        <v>867</v>
      </c>
      <c r="C1053" s="15"/>
      <c r="D1053" s="15"/>
      <c r="E1053" s="16">
        <f>SUM($E$1052:$E$1052)</f>
        <v>2000</v>
      </c>
      <c r="F1053" s="16">
        <f>SUM($F$1052:$F$1052)</f>
        <v>2000</v>
      </c>
      <c r="G1053" s="16">
        <f>SUM($G$1052:$G$1052)</f>
        <v>0</v>
      </c>
      <c r="H1053" s="16">
        <f>SUM($H$1052:$H$1052)</f>
        <v>0</v>
      </c>
      <c r="I1053" s="16">
        <f>SUM($I$1052:$I$1052)</f>
        <v>0</v>
      </c>
      <c r="J1053" s="16">
        <f>SUM($J$1052:$J$1052)</f>
        <v>0</v>
      </c>
      <c r="K1053" s="16">
        <f>SUM($K$1052:$K$1052)</f>
        <v>0</v>
      </c>
      <c r="L1053" s="16">
        <f>SUM($L$1052:$L$1052)</f>
        <v>0</v>
      </c>
      <c r="M1053" s="16">
        <f>SUM($M$1052:$M$1052)</f>
        <v>2000</v>
      </c>
    </row>
    <row r="1054" spans="1:13" ht="15.75" thickBot="1">
      <c r="A1054" s="6" t="s">
        <v>898</v>
      </c>
      <c r="B1054" s="7" t="s">
        <v>899</v>
      </c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60">
      <c r="A1055" s="5" t="s">
        <v>2350</v>
      </c>
      <c r="B1055" s="5" t="s">
        <v>2351</v>
      </c>
      <c r="C1055" s="5" t="s">
        <v>2172</v>
      </c>
      <c r="D1055" s="5" t="s">
        <v>2173</v>
      </c>
      <c r="E1055" s="8">
        <v>45000</v>
      </c>
      <c r="F1055" s="8">
        <v>45000</v>
      </c>
      <c r="G1055" s="8">
        <v>44400</v>
      </c>
      <c r="H1055" s="8">
        <v>43578.05</v>
      </c>
      <c r="I1055" s="8">
        <v>821.95</v>
      </c>
      <c r="J1055" s="8">
        <v>0</v>
      </c>
      <c r="K1055" s="8">
        <v>43578.05</v>
      </c>
      <c r="L1055" s="8">
        <v>0</v>
      </c>
      <c r="M1055" s="9">
        <v>1421.95</v>
      </c>
    </row>
    <row r="1056" spans="1:13" ht="45">
      <c r="A1056" s="10" t="s">
        <v>2352</v>
      </c>
      <c r="B1056" s="10" t="s">
        <v>2353</v>
      </c>
      <c r="C1056" s="10" t="s">
        <v>2172</v>
      </c>
      <c r="D1056" s="10" t="s">
        <v>2173</v>
      </c>
      <c r="E1056" s="11">
        <v>62188.8</v>
      </c>
      <c r="F1056" s="11">
        <v>45000</v>
      </c>
      <c r="G1056" s="11">
        <v>60600</v>
      </c>
      <c r="H1056" s="11">
        <v>4426.5</v>
      </c>
      <c r="I1056" s="11">
        <v>27976.16</v>
      </c>
      <c r="J1056" s="11">
        <v>28197.34</v>
      </c>
      <c r="K1056" s="11">
        <v>32623.84</v>
      </c>
      <c r="L1056" s="11">
        <v>28197.34</v>
      </c>
      <c r="M1056" s="12">
        <v>29564.96</v>
      </c>
    </row>
    <row r="1057" spans="1:13" ht="60">
      <c r="A1057" s="10" t="s">
        <v>2354</v>
      </c>
      <c r="B1057" s="10" t="s">
        <v>2355</v>
      </c>
      <c r="C1057" s="10" t="s">
        <v>2172</v>
      </c>
      <c r="D1057" s="10" t="s">
        <v>2173</v>
      </c>
      <c r="E1057" s="11">
        <v>15000</v>
      </c>
      <c r="F1057" s="11">
        <v>15000</v>
      </c>
      <c r="G1057" s="11">
        <v>15000</v>
      </c>
      <c r="H1057" s="11">
        <v>0</v>
      </c>
      <c r="I1057" s="11">
        <v>11.68</v>
      </c>
      <c r="J1057" s="11">
        <v>14988.32</v>
      </c>
      <c r="K1057" s="11">
        <v>14988.32</v>
      </c>
      <c r="L1057" s="11">
        <v>14988.32</v>
      </c>
      <c r="M1057" s="12">
        <v>11.68</v>
      </c>
    </row>
    <row r="1058" spans="1:13" ht="60">
      <c r="A1058" s="10" t="s">
        <v>2356</v>
      </c>
      <c r="B1058" s="10" t="s">
        <v>2357</v>
      </c>
      <c r="C1058" s="10" t="s">
        <v>2172</v>
      </c>
      <c r="D1058" s="10" t="s">
        <v>2173</v>
      </c>
      <c r="E1058" s="11">
        <v>15000</v>
      </c>
      <c r="F1058" s="11">
        <v>15000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2">
        <v>15000</v>
      </c>
    </row>
    <row r="1059" spans="1:13" ht="60">
      <c r="A1059" s="10" t="s">
        <v>2358</v>
      </c>
      <c r="B1059" s="10" t="s">
        <v>2359</v>
      </c>
      <c r="C1059" s="10" t="s">
        <v>2172</v>
      </c>
      <c r="D1059" s="10" t="s">
        <v>2173</v>
      </c>
      <c r="E1059" s="11">
        <v>4876</v>
      </c>
      <c r="F1059" s="11">
        <v>5000</v>
      </c>
      <c r="G1059" s="11">
        <v>4650</v>
      </c>
      <c r="H1059" s="11">
        <v>0</v>
      </c>
      <c r="I1059" s="11">
        <v>124</v>
      </c>
      <c r="J1059" s="11">
        <v>4526</v>
      </c>
      <c r="K1059" s="11">
        <v>4526</v>
      </c>
      <c r="L1059" s="11">
        <v>4526</v>
      </c>
      <c r="M1059" s="12">
        <v>350</v>
      </c>
    </row>
    <row r="1060" spans="1:13" ht="45">
      <c r="A1060" s="10" t="s">
        <v>2360</v>
      </c>
      <c r="B1060" s="10" t="s">
        <v>2361</v>
      </c>
      <c r="C1060" s="10" t="s">
        <v>2172</v>
      </c>
      <c r="D1060" s="10" t="s">
        <v>2173</v>
      </c>
      <c r="E1060" s="11">
        <v>25000</v>
      </c>
      <c r="F1060" s="11">
        <v>25000</v>
      </c>
      <c r="G1060" s="11">
        <v>24994.31</v>
      </c>
      <c r="H1060" s="11">
        <v>5105.08</v>
      </c>
      <c r="I1060" s="11">
        <v>19889.23</v>
      </c>
      <c r="J1060" s="11">
        <v>0</v>
      </c>
      <c r="K1060" s="11">
        <v>5105.08</v>
      </c>
      <c r="L1060" s="11">
        <v>0</v>
      </c>
      <c r="M1060" s="12">
        <v>19894.92</v>
      </c>
    </row>
    <row r="1061" spans="1:13" ht="45">
      <c r="A1061" s="10" t="s">
        <v>2362</v>
      </c>
      <c r="B1061" s="10" t="s">
        <v>2363</v>
      </c>
      <c r="C1061" s="10" t="s">
        <v>2172</v>
      </c>
      <c r="D1061" s="10" t="s">
        <v>2173</v>
      </c>
      <c r="E1061" s="11">
        <v>70000</v>
      </c>
      <c r="F1061" s="11">
        <v>70000</v>
      </c>
      <c r="G1061" s="11">
        <v>69999.8</v>
      </c>
      <c r="H1061" s="11">
        <v>17031.32</v>
      </c>
      <c r="I1061" s="11">
        <v>52968.48</v>
      </c>
      <c r="J1061" s="11">
        <v>0</v>
      </c>
      <c r="K1061" s="11">
        <v>17031.32</v>
      </c>
      <c r="L1061" s="11">
        <v>0</v>
      </c>
      <c r="M1061" s="12">
        <v>52968.68</v>
      </c>
    </row>
    <row r="1062" spans="1:13" ht="45">
      <c r="A1062" s="10" t="s">
        <v>2364</v>
      </c>
      <c r="B1062" s="10" t="s">
        <v>2365</v>
      </c>
      <c r="C1062" s="10" t="s">
        <v>757</v>
      </c>
      <c r="D1062" s="10" t="s">
        <v>758</v>
      </c>
      <c r="E1062" s="11">
        <v>3000</v>
      </c>
      <c r="F1062" s="11">
        <v>0</v>
      </c>
      <c r="G1062" s="11">
        <v>3000</v>
      </c>
      <c r="H1062" s="11">
        <v>0</v>
      </c>
      <c r="I1062" s="11">
        <v>0.44</v>
      </c>
      <c r="J1062" s="11">
        <v>2999.56</v>
      </c>
      <c r="K1062" s="11">
        <v>2999.56</v>
      </c>
      <c r="L1062" s="11">
        <v>2999.56</v>
      </c>
      <c r="M1062" s="12">
        <v>0.44</v>
      </c>
    </row>
    <row r="1063" spans="1:13" ht="30">
      <c r="A1063" s="10" t="s">
        <v>2366</v>
      </c>
      <c r="B1063" s="10" t="s">
        <v>2367</v>
      </c>
      <c r="C1063" s="10" t="s">
        <v>2226</v>
      </c>
      <c r="D1063" s="10" t="s">
        <v>770</v>
      </c>
      <c r="E1063" s="11">
        <v>11800</v>
      </c>
      <c r="F1063" s="11">
        <v>0</v>
      </c>
      <c r="G1063" s="11">
        <v>11800</v>
      </c>
      <c r="H1063" s="11">
        <v>0</v>
      </c>
      <c r="I1063" s="11">
        <v>11800</v>
      </c>
      <c r="J1063" s="11">
        <v>0</v>
      </c>
      <c r="K1063" s="11">
        <v>0</v>
      </c>
      <c r="L1063" s="11">
        <v>0</v>
      </c>
      <c r="M1063" s="12">
        <v>11800</v>
      </c>
    </row>
    <row r="1064" spans="1:13" ht="45">
      <c r="A1064" s="10" t="s">
        <v>2368</v>
      </c>
      <c r="B1064" s="10" t="s">
        <v>2369</v>
      </c>
      <c r="C1064" s="10" t="s">
        <v>2322</v>
      </c>
      <c r="D1064" s="10" t="s">
        <v>764</v>
      </c>
      <c r="E1064" s="11">
        <v>2500</v>
      </c>
      <c r="F1064" s="11">
        <v>2500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2">
        <v>2500</v>
      </c>
    </row>
    <row r="1065" spans="1:13" ht="60">
      <c r="A1065" s="10" t="s">
        <v>2370</v>
      </c>
      <c r="B1065" s="10" t="s">
        <v>2371</v>
      </c>
      <c r="C1065" s="10" t="s">
        <v>2235</v>
      </c>
      <c r="D1065" s="10" t="s">
        <v>770</v>
      </c>
      <c r="E1065" s="11">
        <v>1000</v>
      </c>
      <c r="F1065" s="11">
        <v>1000</v>
      </c>
      <c r="G1065" s="11">
        <v>213</v>
      </c>
      <c r="H1065" s="11">
        <v>0</v>
      </c>
      <c r="I1065" s="11">
        <v>1.94</v>
      </c>
      <c r="J1065" s="11">
        <v>211.06</v>
      </c>
      <c r="K1065" s="11">
        <v>211.06</v>
      </c>
      <c r="L1065" s="11">
        <v>211.06</v>
      </c>
      <c r="M1065" s="12">
        <v>788.94</v>
      </c>
    </row>
    <row r="1066" spans="1:13" ht="30">
      <c r="A1066" s="10" t="s">
        <v>2372</v>
      </c>
      <c r="B1066" s="10" t="s">
        <v>2373</v>
      </c>
      <c r="C1066" s="10" t="s">
        <v>2240</v>
      </c>
      <c r="D1066" s="10" t="s">
        <v>2241</v>
      </c>
      <c r="E1066" s="11">
        <v>31000</v>
      </c>
      <c r="F1066" s="11">
        <v>62000</v>
      </c>
      <c r="G1066" s="11">
        <v>30990.7</v>
      </c>
      <c r="H1066" s="11">
        <v>17513.14</v>
      </c>
      <c r="I1066" s="11">
        <v>13477.56</v>
      </c>
      <c r="J1066" s="11">
        <v>0</v>
      </c>
      <c r="K1066" s="11">
        <v>17513.14</v>
      </c>
      <c r="L1066" s="11">
        <v>0</v>
      </c>
      <c r="M1066" s="12">
        <v>13486.86</v>
      </c>
    </row>
    <row r="1067" spans="1:13" ht="45">
      <c r="A1067" s="10" t="s">
        <v>2374</v>
      </c>
      <c r="B1067" s="10" t="s">
        <v>2375</v>
      </c>
      <c r="C1067" s="10" t="s">
        <v>2376</v>
      </c>
      <c r="D1067" s="10" t="s">
        <v>2377</v>
      </c>
      <c r="E1067" s="11">
        <v>47500</v>
      </c>
      <c r="F1067" s="11">
        <v>15000</v>
      </c>
      <c r="G1067" s="11">
        <v>47500</v>
      </c>
      <c r="H1067" s="11">
        <v>6830.19</v>
      </c>
      <c r="I1067" s="11">
        <v>17270.18</v>
      </c>
      <c r="J1067" s="11">
        <v>23399.63</v>
      </c>
      <c r="K1067" s="11">
        <v>30229.82</v>
      </c>
      <c r="L1067" s="11">
        <v>23399.63</v>
      </c>
      <c r="M1067" s="12">
        <v>17270.18</v>
      </c>
    </row>
    <row r="1068" spans="1:13" ht="60">
      <c r="A1068" s="10" t="s">
        <v>2378</v>
      </c>
      <c r="B1068" s="10" t="s">
        <v>2379</v>
      </c>
      <c r="C1068" s="10" t="s">
        <v>2235</v>
      </c>
      <c r="D1068" s="10" t="s">
        <v>770</v>
      </c>
      <c r="E1068" s="11">
        <v>35700</v>
      </c>
      <c r="F1068" s="11">
        <v>15000</v>
      </c>
      <c r="G1068" s="11">
        <v>35700</v>
      </c>
      <c r="H1068" s="11">
        <v>0</v>
      </c>
      <c r="I1068" s="11">
        <v>18031.19</v>
      </c>
      <c r="J1068" s="11">
        <v>17668.81</v>
      </c>
      <c r="K1068" s="11">
        <v>17668.81</v>
      </c>
      <c r="L1068" s="11">
        <v>17668.81</v>
      </c>
      <c r="M1068" s="12">
        <v>18031.19</v>
      </c>
    </row>
    <row r="1069" spans="1:13" ht="45">
      <c r="A1069" s="10" t="s">
        <v>2380</v>
      </c>
      <c r="B1069" s="10" t="s">
        <v>2381</v>
      </c>
      <c r="C1069" s="10" t="s">
        <v>2327</v>
      </c>
      <c r="D1069" s="10" t="s">
        <v>766</v>
      </c>
      <c r="E1069" s="11">
        <v>7000</v>
      </c>
      <c r="F1069" s="11">
        <v>5000</v>
      </c>
      <c r="G1069" s="11">
        <v>7000</v>
      </c>
      <c r="H1069" s="11">
        <v>737.68</v>
      </c>
      <c r="I1069" s="11">
        <v>678.89</v>
      </c>
      <c r="J1069" s="11">
        <v>5583.43</v>
      </c>
      <c r="K1069" s="11">
        <v>6321.11</v>
      </c>
      <c r="L1069" s="11">
        <v>5583.43</v>
      </c>
      <c r="M1069" s="12">
        <v>678.89</v>
      </c>
    </row>
    <row r="1070" spans="1:13" ht="45">
      <c r="A1070" s="10" t="s">
        <v>2382</v>
      </c>
      <c r="B1070" s="10" t="s">
        <v>2383</v>
      </c>
      <c r="C1070" s="10" t="s">
        <v>2327</v>
      </c>
      <c r="D1070" s="10" t="s">
        <v>766</v>
      </c>
      <c r="E1070" s="11">
        <v>3000</v>
      </c>
      <c r="F1070" s="11">
        <v>3000</v>
      </c>
      <c r="G1070" s="11">
        <v>1593.4</v>
      </c>
      <c r="H1070" s="11">
        <v>520.8</v>
      </c>
      <c r="I1070" s="11">
        <v>0</v>
      </c>
      <c r="J1070" s="11">
        <v>1072.6</v>
      </c>
      <c r="K1070" s="11">
        <v>1593.4</v>
      </c>
      <c r="L1070" s="11">
        <v>1072.6</v>
      </c>
      <c r="M1070" s="12">
        <v>1406.6</v>
      </c>
    </row>
    <row r="1071" spans="1:13" ht="30">
      <c r="A1071" s="10" t="s">
        <v>2384</v>
      </c>
      <c r="B1071" s="10" t="s">
        <v>2385</v>
      </c>
      <c r="C1071" s="10" t="s">
        <v>2235</v>
      </c>
      <c r="D1071" s="10" t="s">
        <v>770</v>
      </c>
      <c r="E1071" s="11">
        <v>17000</v>
      </c>
      <c r="F1071" s="11">
        <v>7000</v>
      </c>
      <c r="G1071" s="11">
        <v>9828.24</v>
      </c>
      <c r="H1071" s="11">
        <v>3099.69</v>
      </c>
      <c r="I1071" s="11">
        <v>1793.35</v>
      </c>
      <c r="J1071" s="11">
        <v>4935.2</v>
      </c>
      <c r="K1071" s="11">
        <v>8034.89</v>
      </c>
      <c r="L1071" s="11">
        <v>4935.2</v>
      </c>
      <c r="M1071" s="12">
        <v>8965.11</v>
      </c>
    </row>
    <row r="1072" spans="1:13" ht="60">
      <c r="A1072" s="10" t="s">
        <v>2386</v>
      </c>
      <c r="B1072" s="10" t="s">
        <v>2387</v>
      </c>
      <c r="C1072" s="10" t="s">
        <v>2327</v>
      </c>
      <c r="D1072" s="10" t="s">
        <v>766</v>
      </c>
      <c r="E1072" s="11">
        <v>30000</v>
      </c>
      <c r="F1072" s="11">
        <v>30000</v>
      </c>
      <c r="G1072" s="11">
        <v>30000</v>
      </c>
      <c r="H1072" s="11">
        <v>7488.67</v>
      </c>
      <c r="I1072" s="11">
        <v>22511.33</v>
      </c>
      <c r="J1072" s="11">
        <v>0</v>
      </c>
      <c r="K1072" s="11">
        <v>7488.67</v>
      </c>
      <c r="L1072" s="11">
        <v>0</v>
      </c>
      <c r="M1072" s="12">
        <v>22511.33</v>
      </c>
    </row>
    <row r="1073" spans="1:13" ht="75">
      <c r="A1073" s="10" t="s">
        <v>2388</v>
      </c>
      <c r="B1073" s="10" t="s">
        <v>2389</v>
      </c>
      <c r="C1073" s="10" t="s">
        <v>2390</v>
      </c>
      <c r="D1073" s="10" t="s">
        <v>2391</v>
      </c>
      <c r="E1073" s="11">
        <v>60000</v>
      </c>
      <c r="F1073" s="11">
        <v>60000</v>
      </c>
      <c r="G1073" s="11">
        <v>59400</v>
      </c>
      <c r="H1073" s="11">
        <v>5542.6</v>
      </c>
      <c r="I1073" s="11">
        <v>80.7</v>
      </c>
      <c r="J1073" s="11">
        <v>53776.7</v>
      </c>
      <c r="K1073" s="11">
        <v>59319.3</v>
      </c>
      <c r="L1073" s="11">
        <v>53776.7</v>
      </c>
      <c r="M1073" s="12">
        <v>680.7</v>
      </c>
    </row>
    <row r="1074" spans="1:13" ht="75">
      <c r="A1074" s="10" t="s">
        <v>2392</v>
      </c>
      <c r="B1074" s="10" t="s">
        <v>2393</v>
      </c>
      <c r="C1074" s="10" t="s">
        <v>2390</v>
      </c>
      <c r="D1074" s="10" t="s">
        <v>2391</v>
      </c>
      <c r="E1074" s="11">
        <v>60000</v>
      </c>
      <c r="F1074" s="11">
        <v>60000</v>
      </c>
      <c r="G1074" s="11">
        <v>23351</v>
      </c>
      <c r="H1074" s="11">
        <v>0</v>
      </c>
      <c r="I1074" s="11">
        <v>88.86</v>
      </c>
      <c r="J1074" s="11">
        <v>23262.14</v>
      </c>
      <c r="K1074" s="11">
        <v>23262.14</v>
      </c>
      <c r="L1074" s="11">
        <v>23262.14</v>
      </c>
      <c r="M1074" s="12">
        <v>36737.86</v>
      </c>
    </row>
    <row r="1075" spans="1:13" ht="45">
      <c r="A1075" s="10" t="s">
        <v>2394</v>
      </c>
      <c r="B1075" s="10" t="s">
        <v>2395</v>
      </c>
      <c r="C1075" s="10" t="s">
        <v>757</v>
      </c>
      <c r="D1075" s="10" t="s">
        <v>758</v>
      </c>
      <c r="E1075" s="11">
        <v>70000</v>
      </c>
      <c r="F1075" s="11">
        <v>70000</v>
      </c>
      <c r="G1075" s="11">
        <v>69999.24</v>
      </c>
      <c r="H1075" s="11">
        <v>53493.57</v>
      </c>
      <c r="I1075" s="11">
        <v>14130.64</v>
      </c>
      <c r="J1075" s="11">
        <v>2375.03</v>
      </c>
      <c r="K1075" s="11">
        <v>55868.6</v>
      </c>
      <c r="L1075" s="11">
        <v>2375.03</v>
      </c>
      <c r="M1075" s="12">
        <v>14131.4</v>
      </c>
    </row>
    <row r="1076" spans="1:13" ht="45">
      <c r="A1076" s="10" t="s">
        <v>2396</v>
      </c>
      <c r="B1076" s="10" t="s">
        <v>2397</v>
      </c>
      <c r="C1076" s="10" t="s">
        <v>2240</v>
      </c>
      <c r="D1076" s="10" t="s">
        <v>2241</v>
      </c>
      <c r="E1076" s="11">
        <v>35000</v>
      </c>
      <c r="F1076" s="11">
        <v>35000</v>
      </c>
      <c r="G1076" s="11">
        <v>34999.62</v>
      </c>
      <c r="H1076" s="11">
        <v>21319.2</v>
      </c>
      <c r="I1076" s="11">
        <v>9595.13</v>
      </c>
      <c r="J1076" s="11">
        <v>4085.29</v>
      </c>
      <c r="K1076" s="11">
        <v>25404.49</v>
      </c>
      <c r="L1076" s="11">
        <v>4085.29</v>
      </c>
      <c r="M1076" s="12">
        <v>9595.51</v>
      </c>
    </row>
    <row r="1077" spans="1:13" ht="30">
      <c r="A1077" s="10" t="s">
        <v>2398</v>
      </c>
      <c r="B1077" s="10" t="s">
        <v>2399</v>
      </c>
      <c r="C1077" s="10" t="s">
        <v>757</v>
      </c>
      <c r="D1077" s="10" t="s">
        <v>758</v>
      </c>
      <c r="E1077" s="11">
        <v>23975.4</v>
      </c>
      <c r="F1077" s="11">
        <v>24800</v>
      </c>
      <c r="G1077" s="11">
        <v>24800</v>
      </c>
      <c r="H1077" s="11">
        <v>23975.4</v>
      </c>
      <c r="I1077" s="11">
        <v>824.6</v>
      </c>
      <c r="J1077" s="11">
        <v>0</v>
      </c>
      <c r="K1077" s="11">
        <v>23975.4</v>
      </c>
      <c r="L1077" s="11">
        <v>0</v>
      </c>
      <c r="M1077" s="12">
        <v>0</v>
      </c>
    </row>
    <row r="1078" spans="1:13" ht="15.75" thickBot="1">
      <c r="A1078" s="10" t="s">
        <v>2400</v>
      </c>
      <c r="B1078" s="10" t="s">
        <v>2401</v>
      </c>
      <c r="C1078" s="10" t="s">
        <v>442</v>
      </c>
      <c r="D1078" s="10" t="s">
        <v>442</v>
      </c>
      <c r="E1078" s="11">
        <v>0</v>
      </c>
      <c r="F1078" s="11">
        <v>24800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2">
        <v>0</v>
      </c>
    </row>
    <row r="1079" spans="1:13" ht="15.75" thickBot="1">
      <c r="A1079" s="13"/>
      <c r="B1079" s="14" t="s">
        <v>912</v>
      </c>
      <c r="C1079" s="15"/>
      <c r="D1079" s="15"/>
      <c r="E1079" s="16">
        <f>SUM($E$1055:$E$1078)</f>
        <v>675540.2000000001</v>
      </c>
      <c r="F1079" s="16">
        <f>SUM($F$1055:$F$1078)</f>
        <v>635100</v>
      </c>
      <c r="G1079" s="16">
        <f>SUM($G$1055:$G$1078)</f>
        <v>609819.31</v>
      </c>
      <c r="H1079" s="16">
        <f>SUM($H$1055:$H$1078)</f>
        <v>210661.89</v>
      </c>
      <c r="I1079" s="16">
        <f>SUM($I$1055:$I$1078)</f>
        <v>212076.31000000003</v>
      </c>
      <c r="J1079" s="16">
        <f>SUM($J$1055:$J$1078)</f>
        <v>187081.11</v>
      </c>
      <c r="K1079" s="16">
        <f>SUM($K$1055:$K$1078)</f>
        <v>397743</v>
      </c>
      <c r="L1079" s="16">
        <f>SUM($L$1055:$L$1078)</f>
        <v>187081.11</v>
      </c>
      <c r="M1079" s="16">
        <f>SUM($M$1055:$M$1078)</f>
        <v>277797.20000000007</v>
      </c>
    </row>
    <row r="1080" spans="1:13" ht="15.75" thickBot="1">
      <c r="A1080" s="6" t="s">
        <v>913</v>
      </c>
      <c r="B1080" s="7" t="s">
        <v>914</v>
      </c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30">
      <c r="A1081" s="5" t="s">
        <v>2402</v>
      </c>
      <c r="B1081" s="5" t="s">
        <v>2403</v>
      </c>
      <c r="C1081" s="5" t="s">
        <v>2404</v>
      </c>
      <c r="D1081" s="5" t="s">
        <v>1913</v>
      </c>
      <c r="E1081" s="8">
        <v>0</v>
      </c>
      <c r="F1081" s="8">
        <v>10000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9">
        <v>0</v>
      </c>
    </row>
    <row r="1082" spans="1:13" ht="30">
      <c r="A1082" s="10" t="s">
        <v>2405</v>
      </c>
      <c r="B1082" s="10" t="s">
        <v>2406</v>
      </c>
      <c r="C1082" s="10" t="s">
        <v>2404</v>
      </c>
      <c r="D1082" s="10" t="s">
        <v>1913</v>
      </c>
      <c r="E1082" s="11">
        <v>14500</v>
      </c>
      <c r="F1082" s="11">
        <v>3000</v>
      </c>
      <c r="G1082" s="11">
        <v>13163.2</v>
      </c>
      <c r="H1082" s="11">
        <v>0</v>
      </c>
      <c r="I1082" s="11">
        <v>9169.82</v>
      </c>
      <c r="J1082" s="11">
        <v>3993.38</v>
      </c>
      <c r="K1082" s="11">
        <v>3993.38</v>
      </c>
      <c r="L1082" s="11">
        <v>3993.38</v>
      </c>
      <c r="M1082" s="12">
        <v>10506.62</v>
      </c>
    </row>
    <row r="1083" spans="1:13" ht="45">
      <c r="A1083" s="10" t="s">
        <v>2407</v>
      </c>
      <c r="B1083" s="10" t="s">
        <v>2408</v>
      </c>
      <c r="C1083" s="10" t="s">
        <v>2404</v>
      </c>
      <c r="D1083" s="10" t="s">
        <v>1913</v>
      </c>
      <c r="E1083" s="11">
        <v>1000</v>
      </c>
      <c r="F1083" s="11">
        <v>1000</v>
      </c>
      <c r="G1083" s="11">
        <v>685.93</v>
      </c>
      <c r="H1083" s="11">
        <v>0</v>
      </c>
      <c r="I1083" s="11">
        <v>0.03</v>
      </c>
      <c r="J1083" s="11">
        <v>685.9</v>
      </c>
      <c r="K1083" s="11">
        <v>685.9</v>
      </c>
      <c r="L1083" s="11">
        <v>685.9</v>
      </c>
      <c r="M1083" s="12">
        <v>314.1</v>
      </c>
    </row>
    <row r="1084" spans="1:13" ht="30.75" thickBot="1">
      <c r="A1084" s="10" t="s">
        <v>2409</v>
      </c>
      <c r="B1084" s="10" t="s">
        <v>2410</v>
      </c>
      <c r="C1084" s="10" t="s">
        <v>2404</v>
      </c>
      <c r="D1084" s="10" t="s">
        <v>1913</v>
      </c>
      <c r="E1084" s="11">
        <v>4000</v>
      </c>
      <c r="F1084" s="11">
        <v>24800</v>
      </c>
      <c r="G1084" s="11">
        <v>3999.99</v>
      </c>
      <c r="H1084" s="11">
        <v>0</v>
      </c>
      <c r="I1084" s="11">
        <v>3999.99</v>
      </c>
      <c r="J1084" s="11">
        <v>0</v>
      </c>
      <c r="K1084" s="11">
        <v>0</v>
      </c>
      <c r="L1084" s="11">
        <v>0</v>
      </c>
      <c r="M1084" s="12">
        <v>4000</v>
      </c>
    </row>
    <row r="1085" spans="1:13" ht="15.75" thickBot="1">
      <c r="A1085" s="13"/>
      <c r="B1085" s="14" t="s">
        <v>918</v>
      </c>
      <c r="C1085" s="15"/>
      <c r="D1085" s="15"/>
      <c r="E1085" s="16">
        <f>SUM($E$1081:$E$1084)</f>
        <v>19500</v>
      </c>
      <c r="F1085" s="16">
        <f>SUM($F$1081:$F$1084)</f>
        <v>38800</v>
      </c>
      <c r="G1085" s="16">
        <f>SUM($G$1081:$G$1084)</f>
        <v>17849.120000000003</v>
      </c>
      <c r="H1085" s="16">
        <f>SUM($H$1081:$H$1084)</f>
        <v>0</v>
      </c>
      <c r="I1085" s="16">
        <f>SUM($I$1081:$I$1084)</f>
        <v>13169.84</v>
      </c>
      <c r="J1085" s="16">
        <f>SUM($J$1081:$J$1084)</f>
        <v>4679.28</v>
      </c>
      <c r="K1085" s="16">
        <f>SUM($K$1081:$K$1084)</f>
        <v>4679.28</v>
      </c>
      <c r="L1085" s="16">
        <f>SUM($L$1081:$L$1084)</f>
        <v>4679.28</v>
      </c>
      <c r="M1085" s="16">
        <f>SUM($M$1081:$M$1084)</f>
        <v>14820.720000000001</v>
      </c>
    </row>
    <row r="1086" spans="1:13" ht="15.75" thickBot="1">
      <c r="A1086" s="6" t="s">
        <v>927</v>
      </c>
      <c r="B1086" s="7" t="s">
        <v>928</v>
      </c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45">
      <c r="A1087" s="5" t="s">
        <v>2411</v>
      </c>
      <c r="B1087" s="5" t="s">
        <v>2412</v>
      </c>
      <c r="C1087" s="5" t="s">
        <v>2376</v>
      </c>
      <c r="D1087" s="5" t="s">
        <v>2377</v>
      </c>
      <c r="E1087" s="8">
        <v>10200</v>
      </c>
      <c r="F1087" s="8">
        <v>15000</v>
      </c>
      <c r="G1087" s="8">
        <v>4572.77</v>
      </c>
      <c r="H1087" s="8">
        <v>0</v>
      </c>
      <c r="I1087" s="8">
        <v>4572.77</v>
      </c>
      <c r="J1087" s="8">
        <v>0</v>
      </c>
      <c r="K1087" s="8">
        <v>0</v>
      </c>
      <c r="L1087" s="8">
        <v>0</v>
      </c>
      <c r="M1087" s="9">
        <v>10200</v>
      </c>
    </row>
    <row r="1088" spans="1:13" ht="45">
      <c r="A1088" s="10" t="s">
        <v>2413</v>
      </c>
      <c r="B1088" s="10" t="s">
        <v>2414</v>
      </c>
      <c r="C1088" s="10" t="s">
        <v>2415</v>
      </c>
      <c r="D1088" s="10" t="s">
        <v>2416</v>
      </c>
      <c r="E1088" s="11">
        <v>48452.55</v>
      </c>
      <c r="F1088" s="11">
        <v>3000</v>
      </c>
      <c r="G1088" s="11">
        <v>43352.55</v>
      </c>
      <c r="H1088" s="11">
        <v>4558.64</v>
      </c>
      <c r="I1088" s="11">
        <v>450.23</v>
      </c>
      <c r="J1088" s="11">
        <v>38343.68</v>
      </c>
      <c r="K1088" s="11">
        <v>42902.32</v>
      </c>
      <c r="L1088" s="11">
        <v>38343.68</v>
      </c>
      <c r="M1088" s="12">
        <v>5550.23</v>
      </c>
    </row>
    <row r="1089" spans="1:13" ht="45">
      <c r="A1089" s="10" t="s">
        <v>2417</v>
      </c>
      <c r="B1089" s="10" t="s">
        <v>2418</v>
      </c>
      <c r="C1089" s="10" t="s">
        <v>2322</v>
      </c>
      <c r="D1089" s="10" t="s">
        <v>764</v>
      </c>
      <c r="E1089" s="11">
        <v>4500</v>
      </c>
      <c r="F1089" s="11">
        <v>2500</v>
      </c>
      <c r="G1089" s="11">
        <v>3977.85</v>
      </c>
      <c r="H1089" s="11">
        <v>0</v>
      </c>
      <c r="I1089" s="11">
        <v>0.46</v>
      </c>
      <c r="J1089" s="11">
        <v>3977.39</v>
      </c>
      <c r="K1089" s="11">
        <v>3977.39</v>
      </c>
      <c r="L1089" s="11">
        <v>3977.39</v>
      </c>
      <c r="M1089" s="12">
        <v>522.61</v>
      </c>
    </row>
    <row r="1090" spans="1:13" ht="30.75" thickBot="1">
      <c r="A1090" s="10" t="s">
        <v>2419</v>
      </c>
      <c r="B1090" s="10" t="s">
        <v>2420</v>
      </c>
      <c r="C1090" s="10" t="s">
        <v>757</v>
      </c>
      <c r="D1090" s="10" t="s">
        <v>758</v>
      </c>
      <c r="E1090" s="11">
        <v>19091.04</v>
      </c>
      <c r="F1090" s="11">
        <v>0</v>
      </c>
      <c r="G1090" s="11">
        <v>20799.26</v>
      </c>
      <c r="H1090" s="11">
        <v>6668.29</v>
      </c>
      <c r="I1090" s="11">
        <v>1708.96</v>
      </c>
      <c r="J1090" s="11">
        <v>12422.01</v>
      </c>
      <c r="K1090" s="11">
        <v>19090.3</v>
      </c>
      <c r="L1090" s="11">
        <v>12422.01</v>
      </c>
      <c r="M1090" s="12">
        <v>0.74</v>
      </c>
    </row>
    <row r="1091" spans="1:13" ht="15.75" thickBot="1">
      <c r="A1091" s="13"/>
      <c r="B1091" s="14" t="s">
        <v>933</v>
      </c>
      <c r="C1091" s="15"/>
      <c r="D1091" s="15"/>
      <c r="E1091" s="16">
        <f>SUM($E$1087:$E$1090)</f>
        <v>82243.59</v>
      </c>
      <c r="F1091" s="16">
        <f>SUM($F$1087:$F$1090)</f>
        <v>20500</v>
      </c>
      <c r="G1091" s="16">
        <f>SUM($G$1087:$G$1090)</f>
        <v>72702.43000000001</v>
      </c>
      <c r="H1091" s="16">
        <f>SUM($H$1087:$H$1090)</f>
        <v>11226.93</v>
      </c>
      <c r="I1091" s="16">
        <f>SUM($I$1087:$I$1090)</f>
        <v>6732.42</v>
      </c>
      <c r="J1091" s="16">
        <f>SUM($J$1087:$J$1090)</f>
        <v>54743.08</v>
      </c>
      <c r="K1091" s="16">
        <f>SUM($K$1087:$K$1090)</f>
        <v>65970.01</v>
      </c>
      <c r="L1091" s="16">
        <f>SUM($L$1087:$L$1090)</f>
        <v>54743.08</v>
      </c>
      <c r="M1091" s="16">
        <f>SUM($M$1087:$M$1090)</f>
        <v>16273.58</v>
      </c>
    </row>
    <row r="1092" spans="2:13" ht="15.75" thickBot="1">
      <c r="B1092" s="14" t="s">
        <v>934</v>
      </c>
      <c r="C1092" s="15"/>
      <c r="D1092" s="15"/>
      <c r="E1092" s="16">
        <f>(E1050+E1053+E1079+E1085+E1091)</f>
        <v>835723.79</v>
      </c>
      <c r="F1092" s="16">
        <f>(F1050+F1053+F1079+F1085+F1091)</f>
        <v>714400</v>
      </c>
      <c r="G1092" s="16">
        <f>(G1050+G1053+G1079+G1085+G1091)</f>
        <v>743170.8600000001</v>
      </c>
      <c r="H1092" s="16">
        <f>(H1050+H1053+H1079+H1085+H1091)</f>
        <v>221888.82</v>
      </c>
      <c r="I1092" s="16">
        <f>(I1050+I1053+I1079+I1085+I1091)</f>
        <v>256801.05000000005</v>
      </c>
      <c r="J1092" s="16">
        <f>(J1050+J1053+J1079+J1085+J1091)</f>
        <v>264480.99</v>
      </c>
      <c r="K1092" s="16">
        <f>(K1050+K1053+K1079+K1085+K1091)</f>
        <v>486369.81000000006</v>
      </c>
      <c r="L1092" s="16">
        <f>(L1050+L1053+L1079+L1085+L1091)</f>
        <v>264480.99</v>
      </c>
      <c r="M1092" s="16">
        <f>(M1050+M1053+M1079+M1085+M1091)</f>
        <v>349353.98000000004</v>
      </c>
    </row>
    <row r="1093" spans="2:13" ht="15.75" thickBot="1">
      <c r="B1093" s="14" t="s">
        <v>2421</v>
      </c>
      <c r="C1093" s="15"/>
      <c r="D1093" s="15"/>
      <c r="E1093" s="16">
        <f>(E900+E952+E1036+E1045+E1092)</f>
        <v>4074333.4</v>
      </c>
      <c r="F1093" s="16">
        <f>(F900+F952+F1036+F1045+F1092)</f>
        <v>3768101</v>
      </c>
      <c r="G1093" s="16">
        <f>(G900+G952+G1036+G1045+G1092)</f>
        <v>4124900.0300000003</v>
      </c>
      <c r="H1093" s="16">
        <f>(H900+H952+H1036+H1045+H1092)</f>
        <v>736702.1699999999</v>
      </c>
      <c r="I1093" s="16">
        <f>(I900+I952+I1036+I1045+I1092)</f>
        <v>940598.67</v>
      </c>
      <c r="J1093" s="16">
        <f>(J900+J952+J1036+J1045+J1092)</f>
        <v>2447599.1900000004</v>
      </c>
      <c r="K1093" s="16">
        <f>(K900+K952+K1036+K1045+K1092)</f>
        <v>3184301.36</v>
      </c>
      <c r="L1093" s="16">
        <f>(L900+L952+L1036+L1045+L1092)</f>
        <v>2447599.1900000004</v>
      </c>
      <c r="M1093" s="16">
        <f>(M900+M952+M1036+M1045+M1092)</f>
        <v>890032.04</v>
      </c>
    </row>
    <row r="1094" spans="1:9" ht="15.75" thickBot="1">
      <c r="A1094" s="1" t="s">
        <v>2422</v>
      </c>
      <c r="B1094" s="1"/>
      <c r="C1094" s="1"/>
      <c r="D1094" s="1"/>
      <c r="E1094" s="1"/>
      <c r="F1094" s="1"/>
      <c r="G1094" s="1"/>
      <c r="H1094" s="1"/>
      <c r="I1094" s="1"/>
    </row>
    <row r="1095" spans="1:13" ht="15.75" thickBot="1">
      <c r="A1095" s="4" t="s">
        <v>22</v>
      </c>
      <c r="B1095" s="1" t="s">
        <v>23</v>
      </c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15.75" thickBot="1">
      <c r="A1096" s="4" t="s">
        <v>24</v>
      </c>
      <c r="B1096" s="1" t="s">
        <v>25</v>
      </c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15.75" thickBot="1">
      <c r="A1097" s="6" t="s">
        <v>590</v>
      </c>
      <c r="B1097" s="7" t="s">
        <v>591</v>
      </c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30">
      <c r="A1098" s="5" t="s">
        <v>2423</v>
      </c>
      <c r="B1098" s="5" t="s">
        <v>938</v>
      </c>
      <c r="C1098" s="5" t="s">
        <v>2424</v>
      </c>
      <c r="D1098" s="5" t="s">
        <v>2425</v>
      </c>
      <c r="E1098" s="8">
        <v>1005000</v>
      </c>
      <c r="F1098" s="8">
        <v>950000</v>
      </c>
      <c r="G1098" s="8">
        <v>1070000</v>
      </c>
      <c r="H1098" s="8">
        <v>3366.5</v>
      </c>
      <c r="I1098" s="8">
        <v>72806.52</v>
      </c>
      <c r="J1098" s="8">
        <v>993826.98</v>
      </c>
      <c r="K1098" s="8">
        <v>997193.48</v>
      </c>
      <c r="L1098" s="8">
        <v>993826.98</v>
      </c>
      <c r="M1098" s="9">
        <v>7806.52</v>
      </c>
    </row>
    <row r="1099" spans="1:13" ht="30.75" thickBot="1">
      <c r="A1099" s="10" t="s">
        <v>2426</v>
      </c>
      <c r="B1099" s="10" t="s">
        <v>952</v>
      </c>
      <c r="C1099" s="10" t="s">
        <v>2427</v>
      </c>
      <c r="D1099" s="10" t="s">
        <v>2428</v>
      </c>
      <c r="E1099" s="11">
        <v>500</v>
      </c>
      <c r="F1099" s="11">
        <v>500</v>
      </c>
      <c r="G1099" s="11">
        <v>500</v>
      </c>
      <c r="H1099" s="11">
        <v>0</v>
      </c>
      <c r="I1099" s="11">
        <v>500</v>
      </c>
      <c r="J1099" s="11">
        <v>0</v>
      </c>
      <c r="K1099" s="11">
        <v>0</v>
      </c>
      <c r="L1099" s="11">
        <v>0</v>
      </c>
      <c r="M1099" s="12">
        <v>500</v>
      </c>
    </row>
    <row r="1100" spans="1:13" ht="15.75" thickBot="1">
      <c r="A1100" s="13"/>
      <c r="B1100" s="14" t="s">
        <v>610</v>
      </c>
      <c r="C1100" s="15"/>
      <c r="D1100" s="15"/>
      <c r="E1100" s="16">
        <f>SUM($E$1098:$E$1099)</f>
        <v>1005500</v>
      </c>
      <c r="F1100" s="16">
        <f>SUM($F$1098:$F$1099)</f>
        <v>950500</v>
      </c>
      <c r="G1100" s="16">
        <f>SUM($G$1098:$G$1099)</f>
        <v>1070500</v>
      </c>
      <c r="H1100" s="16">
        <f>SUM($H$1098:$H$1099)</f>
        <v>3366.5</v>
      </c>
      <c r="I1100" s="16">
        <f>SUM($I$1098:$I$1099)</f>
        <v>73306.52</v>
      </c>
      <c r="J1100" s="16">
        <f>SUM($J$1098:$J$1099)</f>
        <v>993826.98</v>
      </c>
      <c r="K1100" s="16">
        <f>SUM($K$1098:$K$1099)</f>
        <v>997193.48</v>
      </c>
      <c r="L1100" s="16">
        <f>SUM($L$1098:$L$1099)</f>
        <v>993826.98</v>
      </c>
      <c r="M1100" s="16">
        <f>SUM($M$1098:$M$1099)</f>
        <v>8306.52</v>
      </c>
    </row>
    <row r="1101" spans="1:13" ht="15.75" thickBot="1">
      <c r="A1101" s="6" t="s">
        <v>611</v>
      </c>
      <c r="B1101" s="7" t="s">
        <v>612</v>
      </c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30">
      <c r="A1102" s="5" t="s">
        <v>2429</v>
      </c>
      <c r="B1102" s="5" t="s">
        <v>1825</v>
      </c>
      <c r="C1102" s="5" t="s">
        <v>2430</v>
      </c>
      <c r="D1102" s="5" t="s">
        <v>2431</v>
      </c>
      <c r="E1102" s="8">
        <v>360000</v>
      </c>
      <c r="F1102" s="8">
        <v>350000</v>
      </c>
      <c r="G1102" s="8">
        <v>360000</v>
      </c>
      <c r="H1102" s="8">
        <v>17751.77</v>
      </c>
      <c r="I1102" s="8">
        <v>18621.52</v>
      </c>
      <c r="J1102" s="8">
        <v>323626.71</v>
      </c>
      <c r="K1102" s="8">
        <v>341378.48</v>
      </c>
      <c r="L1102" s="8">
        <v>323626.71</v>
      </c>
      <c r="M1102" s="9">
        <v>18621.52</v>
      </c>
    </row>
    <row r="1103" spans="1:13" ht="30.75" thickBot="1">
      <c r="A1103" s="10" t="s">
        <v>2432</v>
      </c>
      <c r="B1103" s="10" t="s">
        <v>952</v>
      </c>
      <c r="C1103" s="10" t="s">
        <v>2433</v>
      </c>
      <c r="D1103" s="10" t="s">
        <v>2428</v>
      </c>
      <c r="E1103" s="11">
        <v>500</v>
      </c>
      <c r="F1103" s="11">
        <v>500</v>
      </c>
      <c r="G1103" s="11">
        <v>500</v>
      </c>
      <c r="H1103" s="11">
        <v>0</v>
      </c>
      <c r="I1103" s="11">
        <v>500</v>
      </c>
      <c r="J1103" s="11">
        <v>0</v>
      </c>
      <c r="K1103" s="11">
        <v>0</v>
      </c>
      <c r="L1103" s="11">
        <v>0</v>
      </c>
      <c r="M1103" s="12">
        <v>500</v>
      </c>
    </row>
    <row r="1104" spans="1:13" ht="15.75" thickBot="1">
      <c r="A1104" s="13"/>
      <c r="B1104" s="14" t="s">
        <v>630</v>
      </c>
      <c r="C1104" s="15"/>
      <c r="D1104" s="15"/>
      <c r="E1104" s="16">
        <f>SUM($E$1102:$E$1103)</f>
        <v>360500</v>
      </c>
      <c r="F1104" s="16">
        <f>SUM($F$1102:$F$1103)</f>
        <v>350500</v>
      </c>
      <c r="G1104" s="16">
        <f>SUM($G$1102:$G$1103)</f>
        <v>360500</v>
      </c>
      <c r="H1104" s="16">
        <f>SUM($H$1102:$H$1103)</f>
        <v>17751.77</v>
      </c>
      <c r="I1104" s="16">
        <f>SUM($I$1102:$I$1103)</f>
        <v>19121.52</v>
      </c>
      <c r="J1104" s="16">
        <f>SUM($J$1102:$J$1103)</f>
        <v>323626.71</v>
      </c>
      <c r="K1104" s="16">
        <f>SUM($K$1102:$K$1103)</f>
        <v>341378.48</v>
      </c>
      <c r="L1104" s="16">
        <f>SUM($L$1102:$L$1103)</f>
        <v>323626.71</v>
      </c>
      <c r="M1104" s="16">
        <f>SUM($M$1102:$M$1103)</f>
        <v>19121.52</v>
      </c>
    </row>
    <row r="1105" spans="1:13" ht="15.75" thickBot="1">
      <c r="A1105" s="6" t="s">
        <v>631</v>
      </c>
      <c r="B1105" s="7" t="s">
        <v>632</v>
      </c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45.75" thickBot="1">
      <c r="A1106" s="5" t="s">
        <v>2434</v>
      </c>
      <c r="B1106" s="5" t="s">
        <v>1835</v>
      </c>
      <c r="C1106" s="5" t="s">
        <v>2435</v>
      </c>
      <c r="D1106" s="5" t="s">
        <v>636</v>
      </c>
      <c r="E1106" s="8">
        <v>155000</v>
      </c>
      <c r="F1106" s="8">
        <v>155000</v>
      </c>
      <c r="G1106" s="8">
        <v>155000</v>
      </c>
      <c r="H1106" s="8">
        <v>2556.01</v>
      </c>
      <c r="I1106" s="8">
        <v>30687.02</v>
      </c>
      <c r="J1106" s="8">
        <v>121756.97</v>
      </c>
      <c r="K1106" s="8">
        <v>124312.98</v>
      </c>
      <c r="L1106" s="8">
        <v>121756.97</v>
      </c>
      <c r="M1106" s="9">
        <v>30687.02</v>
      </c>
    </row>
    <row r="1107" spans="1:13" ht="15.75" thickBot="1">
      <c r="A1107" s="13"/>
      <c r="B1107" s="14" t="s">
        <v>644</v>
      </c>
      <c r="C1107" s="15"/>
      <c r="D1107" s="15"/>
      <c r="E1107" s="16">
        <f>SUM($E$1106:$E$1106)</f>
        <v>155000</v>
      </c>
      <c r="F1107" s="16">
        <f>SUM($F$1106:$F$1106)</f>
        <v>155000</v>
      </c>
      <c r="G1107" s="16">
        <f>SUM($G$1106:$G$1106)</f>
        <v>155000</v>
      </c>
      <c r="H1107" s="16">
        <f>SUM($H$1106:$H$1106)</f>
        <v>2556.01</v>
      </c>
      <c r="I1107" s="16">
        <f>SUM($I$1106:$I$1106)</f>
        <v>30687.02</v>
      </c>
      <c r="J1107" s="16">
        <f>SUM($J$1106:$J$1106)</f>
        <v>121756.97</v>
      </c>
      <c r="K1107" s="16">
        <f>SUM($K$1106:$K$1106)</f>
        <v>124312.98</v>
      </c>
      <c r="L1107" s="16">
        <f>SUM($L$1106:$L$1106)</f>
        <v>121756.97</v>
      </c>
      <c r="M1107" s="16">
        <f>SUM($M$1106:$M$1106)</f>
        <v>30687.02</v>
      </c>
    </row>
    <row r="1108" spans="1:13" ht="15.75" thickBot="1">
      <c r="A1108" s="6" t="s">
        <v>40</v>
      </c>
      <c r="B1108" s="7" t="s">
        <v>41</v>
      </c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45">
      <c r="A1109" s="5" t="s">
        <v>2436</v>
      </c>
      <c r="B1109" s="5" t="s">
        <v>1009</v>
      </c>
      <c r="C1109" s="5" t="s">
        <v>2437</v>
      </c>
      <c r="D1109" s="5" t="s">
        <v>2438</v>
      </c>
      <c r="E1109" s="8">
        <v>125000</v>
      </c>
      <c r="F1109" s="8">
        <v>150000</v>
      </c>
      <c r="G1109" s="8">
        <v>160000</v>
      </c>
      <c r="H1109" s="8">
        <v>282.13</v>
      </c>
      <c r="I1109" s="8">
        <v>38000</v>
      </c>
      <c r="J1109" s="8">
        <v>121717.87</v>
      </c>
      <c r="K1109" s="8">
        <v>122000</v>
      </c>
      <c r="L1109" s="8">
        <v>121717.87</v>
      </c>
      <c r="M1109" s="9">
        <v>3000</v>
      </c>
    </row>
    <row r="1110" spans="1:13" ht="30">
      <c r="A1110" s="10" t="s">
        <v>2439</v>
      </c>
      <c r="B1110" s="10" t="s">
        <v>1025</v>
      </c>
      <c r="C1110" s="10" t="s">
        <v>2440</v>
      </c>
      <c r="D1110" s="10" t="s">
        <v>2441</v>
      </c>
      <c r="E1110" s="11">
        <v>95000</v>
      </c>
      <c r="F1110" s="11">
        <v>85000</v>
      </c>
      <c r="G1110" s="11">
        <v>95000</v>
      </c>
      <c r="H1110" s="11">
        <v>7182.01</v>
      </c>
      <c r="I1110" s="11">
        <v>10193.03</v>
      </c>
      <c r="J1110" s="11">
        <v>77624.96</v>
      </c>
      <c r="K1110" s="11">
        <v>84806.97</v>
      </c>
      <c r="L1110" s="11">
        <v>77624.96</v>
      </c>
      <c r="M1110" s="12">
        <v>10193.03</v>
      </c>
    </row>
    <row r="1111" spans="1:13" ht="30">
      <c r="A1111" s="10" t="s">
        <v>2442</v>
      </c>
      <c r="B1111" s="10" t="s">
        <v>1039</v>
      </c>
      <c r="C1111" s="10" t="s">
        <v>2443</v>
      </c>
      <c r="D1111" s="10" t="s">
        <v>2444</v>
      </c>
      <c r="E1111" s="11">
        <v>12000</v>
      </c>
      <c r="F1111" s="11">
        <v>0</v>
      </c>
      <c r="G1111" s="11">
        <v>12000</v>
      </c>
      <c r="H1111" s="11">
        <v>0</v>
      </c>
      <c r="I1111" s="11">
        <v>10334.34</v>
      </c>
      <c r="J1111" s="11">
        <v>1486.86</v>
      </c>
      <c r="K1111" s="11">
        <v>1665.66</v>
      </c>
      <c r="L1111" s="11">
        <v>1486.86</v>
      </c>
      <c r="M1111" s="12">
        <v>10334.34</v>
      </c>
    </row>
    <row r="1112" spans="1:13" ht="30.75" thickBot="1">
      <c r="A1112" s="10" t="s">
        <v>2445</v>
      </c>
      <c r="B1112" s="10" t="s">
        <v>1046</v>
      </c>
      <c r="C1112" s="10" t="s">
        <v>2443</v>
      </c>
      <c r="D1112" s="10" t="s">
        <v>2444</v>
      </c>
      <c r="E1112" s="11">
        <v>50050</v>
      </c>
      <c r="F1112" s="11">
        <v>50050</v>
      </c>
      <c r="G1112" s="11">
        <v>50050</v>
      </c>
      <c r="H1112" s="11">
        <v>675.89</v>
      </c>
      <c r="I1112" s="11">
        <v>19089.58</v>
      </c>
      <c r="J1112" s="11">
        <v>30284.53</v>
      </c>
      <c r="K1112" s="11">
        <v>30960.42</v>
      </c>
      <c r="L1112" s="11">
        <v>30284.53</v>
      </c>
      <c r="M1112" s="12">
        <v>19089.58</v>
      </c>
    </row>
    <row r="1113" spans="1:13" ht="15.75" thickBot="1">
      <c r="A1113" s="13"/>
      <c r="B1113" s="14" t="s">
        <v>62</v>
      </c>
      <c r="C1113" s="15"/>
      <c r="D1113" s="15"/>
      <c r="E1113" s="16">
        <f>SUM($E$1109:$E$1112)</f>
        <v>282050</v>
      </c>
      <c r="F1113" s="16">
        <f>SUM($F$1109:$F$1112)</f>
        <v>285050</v>
      </c>
      <c r="G1113" s="16">
        <f>SUM($G$1109:$G$1112)</f>
        <v>317050</v>
      </c>
      <c r="H1113" s="16">
        <f>SUM($H$1109:$H$1112)</f>
        <v>8140.030000000001</v>
      </c>
      <c r="I1113" s="16">
        <f>SUM($I$1109:$I$1112)</f>
        <v>77616.95</v>
      </c>
      <c r="J1113" s="16">
        <f>SUM($J$1109:$J$1112)</f>
        <v>231114.22</v>
      </c>
      <c r="K1113" s="16">
        <f>SUM($K$1109:$K$1112)</f>
        <v>239433.05</v>
      </c>
      <c r="L1113" s="16">
        <f>SUM($L$1109:$L$1112)</f>
        <v>231114.22</v>
      </c>
      <c r="M1113" s="16">
        <f>SUM($M$1109:$M$1112)</f>
        <v>42616.950000000004</v>
      </c>
    </row>
    <row r="1114" spans="1:13" ht="15.75" thickBot="1">
      <c r="A1114" s="6" t="s">
        <v>671</v>
      </c>
      <c r="B1114" s="7" t="s">
        <v>672</v>
      </c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45">
      <c r="A1115" s="5" t="s">
        <v>2446</v>
      </c>
      <c r="B1115" s="5" t="s">
        <v>678</v>
      </c>
      <c r="C1115" s="5" t="s">
        <v>2447</v>
      </c>
      <c r="D1115" s="5" t="s">
        <v>2448</v>
      </c>
      <c r="E1115" s="8">
        <v>31834.71</v>
      </c>
      <c r="F1115" s="8">
        <v>65000</v>
      </c>
      <c r="G1115" s="8">
        <v>31834.71</v>
      </c>
      <c r="H1115" s="8">
        <v>17236.73</v>
      </c>
      <c r="I1115" s="8">
        <v>5653.22</v>
      </c>
      <c r="J1115" s="8">
        <v>8944.76</v>
      </c>
      <c r="K1115" s="8">
        <v>26181.49</v>
      </c>
      <c r="L1115" s="8">
        <v>8944.76</v>
      </c>
      <c r="M1115" s="9">
        <v>5653.22</v>
      </c>
    </row>
    <row r="1116" spans="1:13" ht="45">
      <c r="A1116" s="10" t="s">
        <v>2449</v>
      </c>
      <c r="B1116" s="10" t="s">
        <v>678</v>
      </c>
      <c r="C1116" s="10" t="s">
        <v>2447</v>
      </c>
      <c r="D1116" s="10" t="s">
        <v>2448</v>
      </c>
      <c r="E1116" s="11">
        <v>35000</v>
      </c>
      <c r="F1116" s="11">
        <v>35000</v>
      </c>
      <c r="G1116" s="11">
        <v>33375.84</v>
      </c>
      <c r="H1116" s="11">
        <v>0</v>
      </c>
      <c r="I1116" s="11">
        <v>28547.78</v>
      </c>
      <c r="J1116" s="11">
        <v>4828.06</v>
      </c>
      <c r="K1116" s="11">
        <v>4828.06</v>
      </c>
      <c r="L1116" s="11">
        <v>4828.06</v>
      </c>
      <c r="M1116" s="12">
        <v>30171.94</v>
      </c>
    </row>
    <row r="1117" spans="1:13" ht="30">
      <c r="A1117" s="10" t="s">
        <v>2450</v>
      </c>
      <c r="B1117" s="10" t="s">
        <v>683</v>
      </c>
      <c r="C1117" s="10" t="s">
        <v>2447</v>
      </c>
      <c r="D1117" s="10" t="s">
        <v>2448</v>
      </c>
      <c r="E1117" s="11">
        <v>24524.25</v>
      </c>
      <c r="F1117" s="11">
        <v>0</v>
      </c>
      <c r="G1117" s="11">
        <v>24524.25</v>
      </c>
      <c r="H1117" s="11">
        <v>21027</v>
      </c>
      <c r="I1117" s="11">
        <v>3497.25</v>
      </c>
      <c r="J1117" s="11">
        <v>0</v>
      </c>
      <c r="K1117" s="11">
        <v>21027</v>
      </c>
      <c r="L1117" s="11">
        <v>0</v>
      </c>
      <c r="M1117" s="12">
        <v>3497.25</v>
      </c>
    </row>
    <row r="1118" spans="1:13" ht="30.75" thickBot="1">
      <c r="A1118" s="10" t="s">
        <v>2451</v>
      </c>
      <c r="B1118" s="10" t="s">
        <v>685</v>
      </c>
      <c r="C1118" s="10" t="s">
        <v>2447</v>
      </c>
      <c r="D1118" s="10" t="s">
        <v>2448</v>
      </c>
      <c r="E1118" s="11">
        <v>3670.5</v>
      </c>
      <c r="F1118" s="11">
        <v>0</v>
      </c>
      <c r="G1118" s="11">
        <v>3670.5</v>
      </c>
      <c r="H1118" s="11">
        <v>3670.5</v>
      </c>
      <c r="I1118" s="11">
        <v>0</v>
      </c>
      <c r="J1118" s="11">
        <v>0</v>
      </c>
      <c r="K1118" s="11">
        <v>3670.5</v>
      </c>
      <c r="L1118" s="11">
        <v>0</v>
      </c>
      <c r="M1118" s="12">
        <v>0</v>
      </c>
    </row>
    <row r="1119" spans="1:13" ht="15.75" thickBot="1">
      <c r="A1119" s="13"/>
      <c r="B1119" s="14" t="s">
        <v>688</v>
      </c>
      <c r="C1119" s="15"/>
      <c r="D1119" s="15"/>
      <c r="E1119" s="16">
        <f>SUM($E$1115:$E$1118)</f>
        <v>95029.45999999999</v>
      </c>
      <c r="F1119" s="16">
        <f>SUM($F$1115:$F$1118)</f>
        <v>100000</v>
      </c>
      <c r="G1119" s="16">
        <f>SUM($G$1115:$G$1118)</f>
        <v>93405.29999999999</v>
      </c>
      <c r="H1119" s="16">
        <f>SUM($H$1115:$H$1118)</f>
        <v>41934.229999999996</v>
      </c>
      <c r="I1119" s="16">
        <f>SUM($I$1115:$I$1118)</f>
        <v>37698.25</v>
      </c>
      <c r="J1119" s="16">
        <f>SUM($J$1115:$J$1118)</f>
        <v>13772.82</v>
      </c>
      <c r="K1119" s="16">
        <f>SUM($K$1115:$K$1118)</f>
        <v>55707.05</v>
      </c>
      <c r="L1119" s="16">
        <f>SUM($L$1115:$L$1118)</f>
        <v>13772.82</v>
      </c>
      <c r="M1119" s="16">
        <f>SUM($M$1115:$M$1118)</f>
        <v>39322.409999999996</v>
      </c>
    </row>
    <row r="1120" spans="2:13" ht="15.75" thickBot="1">
      <c r="B1120" s="14" t="s">
        <v>76</v>
      </c>
      <c r="C1120" s="15"/>
      <c r="D1120" s="15"/>
      <c r="E1120" s="16">
        <f>(E1100+E1104+E1107+E1113+E1119)</f>
        <v>1898079.46</v>
      </c>
      <c r="F1120" s="16">
        <f>(F1100+F1104+F1107+F1113+F1119)</f>
        <v>1841050</v>
      </c>
      <c r="G1120" s="16">
        <f>(G1100+G1104+G1107+G1113+G1119)</f>
        <v>1996455.3</v>
      </c>
      <c r="H1120" s="16">
        <f>(H1100+H1104+H1107+H1113+H1119)</f>
        <v>73748.54</v>
      </c>
      <c r="I1120" s="16">
        <f>(I1100+I1104+I1107+I1113+I1119)</f>
        <v>238430.26</v>
      </c>
      <c r="J1120" s="16">
        <f>(J1100+J1104+J1107+J1113+J1119)</f>
        <v>1684097.7</v>
      </c>
      <c r="K1120" s="16">
        <f>(K1100+K1104+K1107+K1113+K1119)</f>
        <v>1758025.04</v>
      </c>
      <c r="L1120" s="16">
        <f>(L1100+L1104+L1107+L1113+L1119)</f>
        <v>1684097.7</v>
      </c>
      <c r="M1120" s="16">
        <f>(M1100+M1104+M1107+M1113+M1119)</f>
        <v>140054.42</v>
      </c>
    </row>
    <row r="1121" spans="1:13" ht="15.75" thickBot="1">
      <c r="A1121" s="4" t="s">
        <v>77</v>
      </c>
      <c r="B1121" s="1" t="s">
        <v>78</v>
      </c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15.75" thickBot="1">
      <c r="A1122" s="6" t="s">
        <v>79</v>
      </c>
      <c r="B1122" s="7" t="s">
        <v>80</v>
      </c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5">
      <c r="A1123" s="5" t="s">
        <v>2452</v>
      </c>
      <c r="B1123" s="5" t="s">
        <v>2453</v>
      </c>
      <c r="C1123" s="5" t="s">
        <v>2454</v>
      </c>
      <c r="D1123" s="5" t="s">
        <v>100</v>
      </c>
      <c r="E1123" s="8">
        <v>30000</v>
      </c>
      <c r="F1123" s="8">
        <v>30000</v>
      </c>
      <c r="G1123" s="8">
        <v>29846.8</v>
      </c>
      <c r="H1123" s="8">
        <v>1175.83</v>
      </c>
      <c r="I1123" s="8">
        <v>7749.12</v>
      </c>
      <c r="J1123" s="8">
        <v>19681.85</v>
      </c>
      <c r="K1123" s="8">
        <v>22097.68</v>
      </c>
      <c r="L1123" s="8">
        <v>19681.85</v>
      </c>
      <c r="M1123" s="9">
        <v>7902.32</v>
      </c>
    </row>
    <row r="1124" spans="1:13" ht="30">
      <c r="A1124" s="10" t="s">
        <v>2455</v>
      </c>
      <c r="B1124" s="10" t="s">
        <v>2456</v>
      </c>
      <c r="C1124" s="10" t="s">
        <v>2454</v>
      </c>
      <c r="D1124" s="10" t="s">
        <v>100</v>
      </c>
      <c r="E1124" s="11">
        <v>600</v>
      </c>
      <c r="F1124" s="11">
        <v>1000</v>
      </c>
      <c r="G1124" s="11">
        <v>548.56</v>
      </c>
      <c r="H1124" s="11">
        <v>488.56</v>
      </c>
      <c r="I1124" s="11">
        <v>2</v>
      </c>
      <c r="J1124" s="11">
        <v>58</v>
      </c>
      <c r="K1124" s="11">
        <v>546.56</v>
      </c>
      <c r="L1124" s="11">
        <v>58</v>
      </c>
      <c r="M1124" s="12">
        <v>53.44</v>
      </c>
    </row>
    <row r="1125" spans="1:13" ht="45.75" thickBot="1">
      <c r="A1125" s="10" t="s">
        <v>2457</v>
      </c>
      <c r="B1125" s="10" t="s">
        <v>2458</v>
      </c>
      <c r="C1125" s="10" t="s">
        <v>2454</v>
      </c>
      <c r="D1125" s="10" t="s">
        <v>100</v>
      </c>
      <c r="E1125" s="11">
        <v>24800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2">
        <v>24800</v>
      </c>
    </row>
    <row r="1126" spans="1:13" ht="15.75" thickBot="1">
      <c r="A1126" s="13"/>
      <c r="B1126" s="14" t="s">
        <v>103</v>
      </c>
      <c r="C1126" s="15"/>
      <c r="D1126" s="15"/>
      <c r="E1126" s="16">
        <f>SUM($E$1123:$E$1125)</f>
        <v>55400</v>
      </c>
      <c r="F1126" s="16">
        <f>SUM($F$1123:$F$1125)</f>
        <v>31000</v>
      </c>
      <c r="G1126" s="16">
        <f>SUM($G$1123:$G$1125)</f>
        <v>30395.36</v>
      </c>
      <c r="H1126" s="16">
        <f>SUM($H$1123:$H$1125)</f>
        <v>1664.3899999999999</v>
      </c>
      <c r="I1126" s="16">
        <f>SUM($I$1123:$I$1125)</f>
        <v>7751.12</v>
      </c>
      <c r="J1126" s="16">
        <f>SUM($J$1123:$J$1125)</f>
        <v>19739.85</v>
      </c>
      <c r="K1126" s="16">
        <f>SUM($K$1123:$K$1125)</f>
        <v>22644.24</v>
      </c>
      <c r="L1126" s="16">
        <f>SUM($L$1123:$L$1125)</f>
        <v>19739.85</v>
      </c>
      <c r="M1126" s="16">
        <f>SUM($M$1123:$M$1125)</f>
        <v>32755.76</v>
      </c>
    </row>
    <row r="1127" spans="2:13" ht="15.75" thickBot="1">
      <c r="B1127" s="14" t="s">
        <v>159</v>
      </c>
      <c r="C1127" s="15"/>
      <c r="D1127" s="15"/>
      <c r="E1127" s="16">
        <f>(E1126)</f>
        <v>55400</v>
      </c>
      <c r="F1127" s="16">
        <f>(F1126)</f>
        <v>31000</v>
      </c>
      <c r="G1127" s="16">
        <f>(G1126)</f>
        <v>30395.36</v>
      </c>
      <c r="H1127" s="16">
        <f>(H1126)</f>
        <v>1664.3899999999999</v>
      </c>
      <c r="I1127" s="16">
        <f>(I1126)</f>
        <v>7751.12</v>
      </c>
      <c r="J1127" s="16">
        <f>(J1126)</f>
        <v>19739.85</v>
      </c>
      <c r="K1127" s="16">
        <f>(K1126)</f>
        <v>22644.24</v>
      </c>
      <c r="L1127" s="16">
        <f>(L1126)</f>
        <v>19739.85</v>
      </c>
      <c r="M1127" s="16">
        <f>(M1126)</f>
        <v>32755.76</v>
      </c>
    </row>
    <row r="1128" spans="1:13" ht="15.75" thickBot="1">
      <c r="A1128" s="4" t="s">
        <v>160</v>
      </c>
      <c r="B1128" s="1" t="s">
        <v>161</v>
      </c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15.75" thickBot="1">
      <c r="A1129" s="6" t="s">
        <v>727</v>
      </c>
      <c r="B1129" s="7" t="s">
        <v>728</v>
      </c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30">
      <c r="A1130" s="5" t="s">
        <v>2459</v>
      </c>
      <c r="B1130" s="5" t="s">
        <v>2460</v>
      </c>
      <c r="C1130" s="5" t="s">
        <v>2461</v>
      </c>
      <c r="D1130" s="5" t="s">
        <v>1875</v>
      </c>
      <c r="E1130" s="8">
        <v>10000</v>
      </c>
      <c r="F1130" s="8">
        <v>10000</v>
      </c>
      <c r="G1130" s="8">
        <v>0</v>
      </c>
      <c r="H1130" s="8">
        <v>0</v>
      </c>
      <c r="I1130" s="8">
        <v>0</v>
      </c>
      <c r="J1130" s="8">
        <v>0</v>
      </c>
      <c r="K1130" s="8">
        <v>0</v>
      </c>
      <c r="L1130" s="8">
        <v>0</v>
      </c>
      <c r="M1130" s="9">
        <v>10000</v>
      </c>
    </row>
    <row r="1131" spans="1:13" ht="30.75" thickBot="1">
      <c r="A1131" s="10" t="s">
        <v>2462</v>
      </c>
      <c r="B1131" s="10" t="s">
        <v>2463</v>
      </c>
      <c r="C1131" s="10" t="s">
        <v>2464</v>
      </c>
      <c r="D1131" s="10" t="s">
        <v>2465</v>
      </c>
      <c r="E1131" s="11">
        <v>25000</v>
      </c>
      <c r="F1131" s="11">
        <v>25000</v>
      </c>
      <c r="G1131" s="11">
        <v>49675.02</v>
      </c>
      <c r="H1131" s="11">
        <v>24353.6</v>
      </c>
      <c r="I1131" s="11">
        <v>25321.42</v>
      </c>
      <c r="J1131" s="11">
        <v>0</v>
      </c>
      <c r="K1131" s="11">
        <v>24353.6</v>
      </c>
      <c r="L1131" s="11">
        <v>0</v>
      </c>
      <c r="M1131" s="12">
        <v>646.4</v>
      </c>
    </row>
    <row r="1132" spans="1:13" ht="15.75" thickBot="1">
      <c r="A1132" s="13"/>
      <c r="B1132" s="14" t="s">
        <v>741</v>
      </c>
      <c r="C1132" s="15"/>
      <c r="D1132" s="15"/>
      <c r="E1132" s="16">
        <f>SUM($E$1130:$E$1131)</f>
        <v>35000</v>
      </c>
      <c r="F1132" s="16">
        <f>SUM($F$1130:$F$1131)</f>
        <v>35000</v>
      </c>
      <c r="G1132" s="16">
        <f>SUM($G$1130:$G$1131)</f>
        <v>49675.02</v>
      </c>
      <c r="H1132" s="16">
        <f>SUM($H$1130:$H$1131)</f>
        <v>24353.6</v>
      </c>
      <c r="I1132" s="16">
        <f>SUM($I$1130:$I$1131)</f>
        <v>25321.42</v>
      </c>
      <c r="J1132" s="16">
        <f>SUM($J$1130:$J$1131)</f>
        <v>0</v>
      </c>
      <c r="K1132" s="16">
        <f>SUM($K$1130:$K$1131)</f>
        <v>24353.6</v>
      </c>
      <c r="L1132" s="16">
        <f>SUM($L$1130:$L$1131)</f>
        <v>0</v>
      </c>
      <c r="M1132" s="16">
        <f>SUM($M$1130:$M$1131)</f>
        <v>10646.4</v>
      </c>
    </row>
    <row r="1133" spans="1:13" ht="15.75" thickBot="1">
      <c r="A1133" s="6" t="s">
        <v>749</v>
      </c>
      <c r="B1133" s="7" t="s">
        <v>750</v>
      </c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30">
      <c r="A1134" s="5" t="s">
        <v>2466</v>
      </c>
      <c r="B1134" s="5" t="s">
        <v>2467</v>
      </c>
      <c r="C1134" s="5" t="s">
        <v>757</v>
      </c>
      <c r="D1134" s="5" t="s">
        <v>758</v>
      </c>
      <c r="E1134" s="8">
        <v>1000</v>
      </c>
      <c r="F1134" s="8">
        <v>1000</v>
      </c>
      <c r="G1134" s="8">
        <v>0</v>
      </c>
      <c r="H1134" s="8">
        <v>0</v>
      </c>
      <c r="I1134" s="8">
        <v>0</v>
      </c>
      <c r="J1134" s="8">
        <v>0</v>
      </c>
      <c r="K1134" s="8">
        <v>0</v>
      </c>
      <c r="L1134" s="8">
        <v>0</v>
      </c>
      <c r="M1134" s="9">
        <v>1000</v>
      </c>
    </row>
    <row r="1135" spans="1:13" ht="30">
      <c r="A1135" s="10" t="s">
        <v>2468</v>
      </c>
      <c r="B1135" s="10" t="s">
        <v>2469</v>
      </c>
      <c r="C1135" s="10" t="s">
        <v>757</v>
      </c>
      <c r="D1135" s="10" t="s">
        <v>758</v>
      </c>
      <c r="E1135" s="11">
        <v>20000</v>
      </c>
      <c r="F1135" s="11">
        <v>20000</v>
      </c>
      <c r="G1135" s="11">
        <v>19921</v>
      </c>
      <c r="H1135" s="11">
        <v>0</v>
      </c>
      <c r="I1135" s="11">
        <v>443.08</v>
      </c>
      <c r="J1135" s="11">
        <v>19477.92</v>
      </c>
      <c r="K1135" s="11">
        <v>19477.92</v>
      </c>
      <c r="L1135" s="11">
        <v>19477.92</v>
      </c>
      <c r="M1135" s="12">
        <v>522.08</v>
      </c>
    </row>
    <row r="1136" spans="1:13" ht="30">
      <c r="A1136" s="10" t="s">
        <v>2470</v>
      </c>
      <c r="B1136" s="10" t="s">
        <v>2471</v>
      </c>
      <c r="C1136" s="10" t="s">
        <v>757</v>
      </c>
      <c r="D1136" s="10" t="s">
        <v>758</v>
      </c>
      <c r="E1136" s="11">
        <v>20500</v>
      </c>
      <c r="F1136" s="11">
        <v>50000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2">
        <v>20500</v>
      </c>
    </row>
    <row r="1137" spans="1:13" ht="45">
      <c r="A1137" s="10" t="s">
        <v>2472</v>
      </c>
      <c r="B1137" s="10" t="s">
        <v>2473</v>
      </c>
      <c r="C1137" s="10" t="s">
        <v>2474</v>
      </c>
      <c r="D1137" s="10" t="s">
        <v>2475</v>
      </c>
      <c r="E1137" s="11">
        <v>1000</v>
      </c>
      <c r="F1137" s="11">
        <v>1000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2">
        <v>1000</v>
      </c>
    </row>
    <row r="1138" spans="1:13" ht="30">
      <c r="A1138" s="10" t="s">
        <v>2476</v>
      </c>
      <c r="B1138" s="10" t="s">
        <v>2477</v>
      </c>
      <c r="C1138" s="10" t="s">
        <v>757</v>
      </c>
      <c r="D1138" s="10" t="s">
        <v>758</v>
      </c>
      <c r="E1138" s="11">
        <v>14500</v>
      </c>
      <c r="F1138" s="11">
        <v>25000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2">
        <v>14500</v>
      </c>
    </row>
    <row r="1139" spans="1:13" ht="30">
      <c r="A1139" s="10" t="s">
        <v>2478</v>
      </c>
      <c r="B1139" s="10" t="s">
        <v>2479</v>
      </c>
      <c r="C1139" s="10" t="s">
        <v>757</v>
      </c>
      <c r="D1139" s="10" t="s">
        <v>758</v>
      </c>
      <c r="E1139" s="11">
        <v>20000</v>
      </c>
      <c r="F1139" s="11">
        <v>20000</v>
      </c>
      <c r="G1139" s="11">
        <v>39878.4</v>
      </c>
      <c r="H1139" s="11">
        <v>0</v>
      </c>
      <c r="I1139" s="11">
        <v>28662.6</v>
      </c>
      <c r="J1139" s="11">
        <v>11215.8</v>
      </c>
      <c r="K1139" s="11">
        <v>11215.8</v>
      </c>
      <c r="L1139" s="11">
        <v>11215.8</v>
      </c>
      <c r="M1139" s="12">
        <v>8784.2</v>
      </c>
    </row>
    <row r="1140" spans="1:13" ht="45">
      <c r="A1140" s="10" t="s">
        <v>2480</v>
      </c>
      <c r="B1140" s="10" t="s">
        <v>2481</v>
      </c>
      <c r="C1140" s="10" t="s">
        <v>757</v>
      </c>
      <c r="D1140" s="10" t="s">
        <v>758</v>
      </c>
      <c r="E1140" s="11">
        <v>0</v>
      </c>
      <c r="F1140" s="11">
        <v>12000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2">
        <v>0</v>
      </c>
    </row>
    <row r="1141" spans="1:13" ht="45">
      <c r="A1141" s="10" t="s">
        <v>2482</v>
      </c>
      <c r="B1141" s="10" t="s">
        <v>2483</v>
      </c>
      <c r="C1141" s="10" t="s">
        <v>757</v>
      </c>
      <c r="D1141" s="10" t="s">
        <v>758</v>
      </c>
      <c r="E1141" s="11">
        <v>5000</v>
      </c>
      <c r="F1141" s="11">
        <v>5000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2">
        <v>5000</v>
      </c>
    </row>
    <row r="1142" spans="1:13" ht="45">
      <c r="A1142" s="10" t="s">
        <v>2484</v>
      </c>
      <c r="B1142" s="10" t="s">
        <v>2485</v>
      </c>
      <c r="C1142" s="10" t="s">
        <v>757</v>
      </c>
      <c r="D1142" s="10" t="s">
        <v>758</v>
      </c>
      <c r="E1142" s="11">
        <v>0</v>
      </c>
      <c r="F1142" s="11">
        <v>12000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2">
        <v>0</v>
      </c>
    </row>
    <row r="1143" spans="1:13" ht="60">
      <c r="A1143" s="10" t="s">
        <v>2486</v>
      </c>
      <c r="B1143" s="10" t="s">
        <v>2487</v>
      </c>
      <c r="C1143" s="10" t="s">
        <v>757</v>
      </c>
      <c r="D1143" s="10" t="s">
        <v>758</v>
      </c>
      <c r="E1143" s="11">
        <v>24000</v>
      </c>
      <c r="F1143" s="11">
        <v>0</v>
      </c>
      <c r="G1143" s="11">
        <v>23998.7</v>
      </c>
      <c r="H1143" s="11">
        <v>3922.42</v>
      </c>
      <c r="I1143" s="11">
        <v>1440.78</v>
      </c>
      <c r="J1143" s="11">
        <v>18635.5</v>
      </c>
      <c r="K1143" s="11">
        <v>22557.92</v>
      </c>
      <c r="L1143" s="11">
        <v>18635.5</v>
      </c>
      <c r="M1143" s="12">
        <v>1442.08</v>
      </c>
    </row>
    <row r="1144" spans="1:13" ht="30">
      <c r="A1144" s="10" t="s">
        <v>2488</v>
      </c>
      <c r="B1144" s="10" t="s">
        <v>2489</v>
      </c>
      <c r="C1144" s="10" t="s">
        <v>757</v>
      </c>
      <c r="D1144" s="10" t="s">
        <v>758</v>
      </c>
      <c r="E1144" s="11">
        <v>5500</v>
      </c>
      <c r="F1144" s="11">
        <v>5500</v>
      </c>
      <c r="G1144" s="11">
        <v>3918.4</v>
      </c>
      <c r="H1144" s="11">
        <v>0</v>
      </c>
      <c r="I1144" s="11">
        <v>3918.4</v>
      </c>
      <c r="J1144" s="11">
        <v>0</v>
      </c>
      <c r="K1144" s="11">
        <v>0</v>
      </c>
      <c r="L1144" s="11">
        <v>0</v>
      </c>
      <c r="M1144" s="12">
        <v>5500</v>
      </c>
    </row>
    <row r="1145" spans="1:13" ht="45">
      <c r="A1145" s="10" t="s">
        <v>2490</v>
      </c>
      <c r="B1145" s="10" t="s">
        <v>2491</v>
      </c>
      <c r="C1145" s="10" t="s">
        <v>757</v>
      </c>
      <c r="D1145" s="10" t="s">
        <v>758</v>
      </c>
      <c r="E1145" s="11">
        <v>24800</v>
      </c>
      <c r="F1145" s="11">
        <v>0</v>
      </c>
      <c r="G1145" s="11">
        <v>24790.08</v>
      </c>
      <c r="H1145" s="11">
        <v>0</v>
      </c>
      <c r="I1145" s="11">
        <v>291.65</v>
      </c>
      <c r="J1145" s="11">
        <v>24498.43</v>
      </c>
      <c r="K1145" s="11">
        <v>24498.43</v>
      </c>
      <c r="L1145" s="11">
        <v>24498.43</v>
      </c>
      <c r="M1145" s="12">
        <v>301.57</v>
      </c>
    </row>
    <row r="1146" spans="1:13" ht="30">
      <c r="A1146" s="10" t="s">
        <v>2492</v>
      </c>
      <c r="B1146" s="10" t="s">
        <v>1905</v>
      </c>
      <c r="C1146" s="10" t="s">
        <v>2493</v>
      </c>
      <c r="D1146" s="10" t="s">
        <v>2494</v>
      </c>
      <c r="E1146" s="11">
        <v>2000</v>
      </c>
      <c r="F1146" s="11">
        <v>2000</v>
      </c>
      <c r="G1146" s="11">
        <v>719.44</v>
      </c>
      <c r="H1146" s="11">
        <v>68.2</v>
      </c>
      <c r="I1146" s="11">
        <v>66.96</v>
      </c>
      <c r="J1146" s="11">
        <v>584.28</v>
      </c>
      <c r="K1146" s="11">
        <v>652.48</v>
      </c>
      <c r="L1146" s="11">
        <v>584.28</v>
      </c>
      <c r="M1146" s="12">
        <v>1347.52</v>
      </c>
    </row>
    <row r="1147" spans="1:13" ht="30">
      <c r="A1147" s="10" t="s">
        <v>2495</v>
      </c>
      <c r="B1147" s="10" t="s">
        <v>2496</v>
      </c>
      <c r="C1147" s="10" t="s">
        <v>2497</v>
      </c>
      <c r="D1147" s="10" t="s">
        <v>1913</v>
      </c>
      <c r="E1147" s="11">
        <v>3000</v>
      </c>
      <c r="F1147" s="11">
        <v>3000</v>
      </c>
      <c r="G1147" s="11">
        <v>2976</v>
      </c>
      <c r="H1147" s="11">
        <v>2427.92</v>
      </c>
      <c r="I1147" s="11">
        <v>548.08</v>
      </c>
      <c r="J1147" s="11">
        <v>0</v>
      </c>
      <c r="K1147" s="11">
        <v>2427.92</v>
      </c>
      <c r="L1147" s="11">
        <v>0</v>
      </c>
      <c r="M1147" s="12">
        <v>572.08</v>
      </c>
    </row>
    <row r="1148" spans="1:13" ht="60">
      <c r="A1148" s="10" t="s">
        <v>2498</v>
      </c>
      <c r="B1148" s="10" t="s">
        <v>2499</v>
      </c>
      <c r="C1148" s="10" t="s">
        <v>2497</v>
      </c>
      <c r="D1148" s="10" t="s">
        <v>1913</v>
      </c>
      <c r="E1148" s="11">
        <v>20000</v>
      </c>
      <c r="F1148" s="11">
        <v>15000</v>
      </c>
      <c r="G1148" s="11">
        <v>16235.06</v>
      </c>
      <c r="H1148" s="11">
        <v>14710.12</v>
      </c>
      <c r="I1148" s="11">
        <v>93.74</v>
      </c>
      <c r="J1148" s="11">
        <v>1431.2</v>
      </c>
      <c r="K1148" s="11">
        <v>16141.32</v>
      </c>
      <c r="L1148" s="11">
        <v>1431.2</v>
      </c>
      <c r="M1148" s="12">
        <v>3858.68</v>
      </c>
    </row>
    <row r="1149" spans="1:13" ht="45">
      <c r="A1149" s="10" t="s">
        <v>2500</v>
      </c>
      <c r="B1149" s="10" t="s">
        <v>2501</v>
      </c>
      <c r="C1149" s="10" t="s">
        <v>2502</v>
      </c>
      <c r="D1149" s="10" t="s">
        <v>766</v>
      </c>
      <c r="E1149" s="11">
        <v>3000</v>
      </c>
      <c r="F1149" s="11">
        <v>2000</v>
      </c>
      <c r="G1149" s="11">
        <v>2956.84</v>
      </c>
      <c r="H1149" s="11">
        <v>0</v>
      </c>
      <c r="I1149" s="11">
        <v>0.39</v>
      </c>
      <c r="J1149" s="11">
        <v>2956.45</v>
      </c>
      <c r="K1149" s="11">
        <v>2956.45</v>
      </c>
      <c r="L1149" s="11">
        <v>2956.45</v>
      </c>
      <c r="M1149" s="12">
        <v>43.55</v>
      </c>
    </row>
    <row r="1150" spans="1:13" ht="30.75" thickBot="1">
      <c r="A1150" s="10" t="s">
        <v>2503</v>
      </c>
      <c r="B1150" s="10" t="s">
        <v>2333</v>
      </c>
      <c r="C1150" s="10" t="s">
        <v>2504</v>
      </c>
      <c r="D1150" s="10" t="s">
        <v>2333</v>
      </c>
      <c r="E1150" s="11">
        <v>1900</v>
      </c>
      <c r="F1150" s="11">
        <v>1500</v>
      </c>
      <c r="G1150" s="11">
        <v>1884.6</v>
      </c>
      <c r="H1150" s="11">
        <v>0</v>
      </c>
      <c r="I1150" s="11">
        <v>198.2</v>
      </c>
      <c r="J1150" s="11">
        <v>1686.4</v>
      </c>
      <c r="K1150" s="11">
        <v>1686.4</v>
      </c>
      <c r="L1150" s="11">
        <v>1686.4</v>
      </c>
      <c r="M1150" s="12">
        <v>213.6</v>
      </c>
    </row>
    <row r="1151" spans="1:13" ht="15.75" thickBot="1">
      <c r="A1151" s="13"/>
      <c r="B1151" s="14" t="s">
        <v>771</v>
      </c>
      <c r="C1151" s="15"/>
      <c r="D1151" s="15"/>
      <c r="E1151" s="16">
        <f>SUM($E$1134:$E$1150)</f>
        <v>166200</v>
      </c>
      <c r="F1151" s="16">
        <f>SUM($F$1134:$F$1150)</f>
        <v>175000</v>
      </c>
      <c r="G1151" s="16">
        <f>SUM($G$1134:$G$1150)</f>
        <v>137278.52000000002</v>
      </c>
      <c r="H1151" s="16">
        <f>SUM($H$1134:$H$1150)</f>
        <v>21128.66</v>
      </c>
      <c r="I1151" s="16">
        <f>SUM($I$1134:$I$1150)</f>
        <v>35663.88</v>
      </c>
      <c r="J1151" s="16">
        <f>SUM($J$1134:$J$1150)</f>
        <v>80485.97999999998</v>
      </c>
      <c r="K1151" s="16">
        <f>SUM($K$1134:$K$1150)</f>
        <v>101614.64</v>
      </c>
      <c r="L1151" s="16">
        <f>SUM($L$1134:$L$1150)</f>
        <v>80485.97999999998</v>
      </c>
      <c r="M1151" s="16">
        <f>SUM($M$1134:$M$1150)</f>
        <v>64585.36</v>
      </c>
    </row>
    <row r="1152" spans="1:13" ht="15.75" thickBot="1">
      <c r="A1152" s="6" t="s">
        <v>772</v>
      </c>
      <c r="B1152" s="7" t="s">
        <v>773</v>
      </c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5">
      <c r="A1153" s="5" t="s">
        <v>2505</v>
      </c>
      <c r="B1153" s="5" t="s">
        <v>2506</v>
      </c>
      <c r="C1153" s="5" t="s">
        <v>2507</v>
      </c>
      <c r="D1153" s="5" t="s">
        <v>2508</v>
      </c>
      <c r="E1153" s="8">
        <v>2000</v>
      </c>
      <c r="F1153" s="8">
        <v>2000</v>
      </c>
      <c r="G1153" s="8">
        <v>2000</v>
      </c>
      <c r="H1153" s="8">
        <v>0</v>
      </c>
      <c r="I1153" s="8">
        <v>332.8</v>
      </c>
      <c r="J1153" s="8">
        <v>1667.2</v>
      </c>
      <c r="K1153" s="8">
        <v>1667.2</v>
      </c>
      <c r="L1153" s="8">
        <v>1667.2</v>
      </c>
      <c r="M1153" s="9">
        <v>332.8</v>
      </c>
    </row>
    <row r="1154" spans="1:13" ht="45.75" thickBot="1">
      <c r="A1154" s="10" t="s">
        <v>2509</v>
      </c>
      <c r="B1154" s="10" t="s">
        <v>2510</v>
      </c>
      <c r="C1154" s="10" t="s">
        <v>2511</v>
      </c>
      <c r="D1154" s="10" t="s">
        <v>1208</v>
      </c>
      <c r="E1154" s="11">
        <v>2500</v>
      </c>
      <c r="F1154" s="11">
        <v>2500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2">
        <v>2500</v>
      </c>
    </row>
    <row r="1155" spans="1:13" ht="15.75" thickBot="1">
      <c r="A1155" s="13"/>
      <c r="B1155" s="14" t="s">
        <v>781</v>
      </c>
      <c r="C1155" s="15"/>
      <c r="D1155" s="15"/>
      <c r="E1155" s="16">
        <f>SUM($E$1153:$E$1154)</f>
        <v>4500</v>
      </c>
      <c r="F1155" s="16">
        <f>SUM($F$1153:$F$1154)</f>
        <v>4500</v>
      </c>
      <c r="G1155" s="16">
        <f>SUM($G$1153:$G$1154)</f>
        <v>2000</v>
      </c>
      <c r="H1155" s="16">
        <f>SUM($H$1153:$H$1154)</f>
        <v>0</v>
      </c>
      <c r="I1155" s="16">
        <f>SUM($I$1153:$I$1154)</f>
        <v>332.8</v>
      </c>
      <c r="J1155" s="16">
        <f>SUM($J$1153:$J$1154)</f>
        <v>1667.2</v>
      </c>
      <c r="K1155" s="16">
        <f>SUM($K$1153:$K$1154)</f>
        <v>1667.2</v>
      </c>
      <c r="L1155" s="16">
        <f>SUM($L$1153:$L$1154)</f>
        <v>1667.2</v>
      </c>
      <c r="M1155" s="16">
        <f>SUM($M$1153:$M$1154)</f>
        <v>2832.8</v>
      </c>
    </row>
    <row r="1156" spans="2:13" ht="15.75" thickBot="1">
      <c r="B1156" s="14" t="s">
        <v>190</v>
      </c>
      <c r="C1156" s="15"/>
      <c r="D1156" s="15"/>
      <c r="E1156" s="16">
        <f>(E1132+E1151+E1155)</f>
        <v>205700</v>
      </c>
      <c r="F1156" s="16">
        <f>(F1132+F1151+F1155)</f>
        <v>214500</v>
      </c>
      <c r="G1156" s="16">
        <f>(G1132+G1151+G1155)</f>
        <v>188953.54</v>
      </c>
      <c r="H1156" s="16">
        <f>(H1132+H1151+H1155)</f>
        <v>45482.259999999995</v>
      </c>
      <c r="I1156" s="16">
        <f>(I1132+I1151+I1155)</f>
        <v>61318.1</v>
      </c>
      <c r="J1156" s="16">
        <f>(J1132+J1151+J1155)</f>
        <v>82153.17999999998</v>
      </c>
      <c r="K1156" s="16">
        <f>(K1132+K1151+K1155)</f>
        <v>127635.43999999999</v>
      </c>
      <c r="L1156" s="16">
        <f>(L1132+L1151+L1155)</f>
        <v>82153.17999999998</v>
      </c>
      <c r="M1156" s="16">
        <f>(M1132+M1151+M1155)</f>
        <v>78064.56</v>
      </c>
    </row>
    <row r="1157" spans="1:13" ht="15.75" thickBot="1">
      <c r="A1157" s="4" t="s">
        <v>229</v>
      </c>
      <c r="B1157" s="1" t="s">
        <v>230</v>
      </c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15.75" thickBot="1">
      <c r="A1158" s="6" t="s">
        <v>782</v>
      </c>
      <c r="B1158" s="7" t="s">
        <v>783</v>
      </c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30.75" thickBot="1">
      <c r="A1159" s="5" t="s">
        <v>2512</v>
      </c>
      <c r="B1159" s="5" t="s">
        <v>1942</v>
      </c>
      <c r="C1159" s="5" t="s">
        <v>2513</v>
      </c>
      <c r="D1159" s="5" t="s">
        <v>2514</v>
      </c>
      <c r="E1159" s="8">
        <v>200</v>
      </c>
      <c r="F1159" s="8">
        <v>200</v>
      </c>
      <c r="G1159" s="8">
        <v>0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9">
        <v>200</v>
      </c>
    </row>
    <row r="1160" spans="1:13" ht="15.75" thickBot="1">
      <c r="A1160" s="13"/>
      <c r="B1160" s="14" t="s">
        <v>788</v>
      </c>
      <c r="C1160" s="15"/>
      <c r="D1160" s="15"/>
      <c r="E1160" s="16">
        <f>SUM($E$1159:$E$1159)</f>
        <v>200</v>
      </c>
      <c r="F1160" s="16">
        <f>SUM($F$1159:$F$1159)</f>
        <v>200</v>
      </c>
      <c r="G1160" s="16">
        <f>SUM($G$1159:$G$1159)</f>
        <v>0</v>
      </c>
      <c r="H1160" s="16">
        <f>SUM($H$1159:$H$1159)</f>
        <v>0</v>
      </c>
      <c r="I1160" s="16">
        <f>SUM($I$1159:$I$1159)</f>
        <v>0</v>
      </c>
      <c r="J1160" s="16">
        <f>SUM($J$1159:$J$1159)</f>
        <v>0</v>
      </c>
      <c r="K1160" s="16">
        <f>SUM($K$1159:$K$1159)</f>
        <v>0</v>
      </c>
      <c r="L1160" s="16">
        <f>SUM($L$1159:$L$1159)</f>
        <v>0</v>
      </c>
      <c r="M1160" s="16">
        <f>SUM($M$1159:$M$1159)</f>
        <v>200</v>
      </c>
    </row>
    <row r="1161" spans="1:13" ht="15.75" thickBot="1">
      <c r="A1161" s="6" t="s">
        <v>231</v>
      </c>
      <c r="B1161" s="7" t="s">
        <v>232</v>
      </c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45.75" thickBot="1">
      <c r="A1162" s="5" t="s">
        <v>2515</v>
      </c>
      <c r="B1162" s="5" t="s">
        <v>798</v>
      </c>
      <c r="C1162" s="5" t="s">
        <v>2516</v>
      </c>
      <c r="D1162" s="5" t="s">
        <v>792</v>
      </c>
      <c r="E1162" s="8">
        <v>1000</v>
      </c>
      <c r="F1162" s="8">
        <v>1000</v>
      </c>
      <c r="G1162" s="8">
        <v>1000</v>
      </c>
      <c r="H1162" s="8">
        <v>0</v>
      </c>
      <c r="I1162" s="8">
        <v>932.6</v>
      </c>
      <c r="J1162" s="8">
        <v>67.4</v>
      </c>
      <c r="K1162" s="8">
        <v>67.4</v>
      </c>
      <c r="L1162" s="8">
        <v>67.4</v>
      </c>
      <c r="M1162" s="9">
        <v>932.6</v>
      </c>
    </row>
    <row r="1163" spans="1:13" ht="15.75" thickBot="1">
      <c r="A1163" s="13"/>
      <c r="B1163" s="14" t="s">
        <v>241</v>
      </c>
      <c r="C1163" s="15"/>
      <c r="D1163" s="15"/>
      <c r="E1163" s="16">
        <f>SUM($E$1162:$E$1162)</f>
        <v>1000</v>
      </c>
      <c r="F1163" s="16">
        <f>SUM($F$1162:$F$1162)</f>
        <v>1000</v>
      </c>
      <c r="G1163" s="16">
        <f>SUM($G$1162:$G$1162)</f>
        <v>1000</v>
      </c>
      <c r="H1163" s="16">
        <f>SUM($H$1162:$H$1162)</f>
        <v>0</v>
      </c>
      <c r="I1163" s="16">
        <f>SUM($I$1162:$I$1162)</f>
        <v>932.6</v>
      </c>
      <c r="J1163" s="16">
        <f>SUM($J$1162:$J$1162)</f>
        <v>67.4</v>
      </c>
      <c r="K1163" s="16">
        <f>SUM($K$1162:$K$1162)</f>
        <v>67.4</v>
      </c>
      <c r="L1163" s="16">
        <f>SUM($L$1162:$L$1162)</f>
        <v>67.4</v>
      </c>
      <c r="M1163" s="16">
        <f>SUM($M$1162:$M$1162)</f>
        <v>932.6</v>
      </c>
    </row>
    <row r="1164" spans="1:13" ht="15.75" thickBot="1">
      <c r="A1164" s="6" t="s">
        <v>351</v>
      </c>
      <c r="B1164" s="7" t="s">
        <v>352</v>
      </c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5.75" thickBot="1">
      <c r="A1165" s="5" t="s">
        <v>2517</v>
      </c>
      <c r="B1165" s="5" t="s">
        <v>805</v>
      </c>
      <c r="C1165" s="5" t="s">
        <v>2518</v>
      </c>
      <c r="D1165" s="5" t="s">
        <v>805</v>
      </c>
      <c r="E1165" s="8">
        <v>1000</v>
      </c>
      <c r="F1165" s="8">
        <v>1000</v>
      </c>
      <c r="G1165" s="8">
        <v>1000</v>
      </c>
      <c r="H1165" s="8">
        <v>173.6</v>
      </c>
      <c r="I1165" s="8">
        <v>336.6</v>
      </c>
      <c r="J1165" s="8">
        <v>489.8</v>
      </c>
      <c r="K1165" s="8">
        <v>663.4</v>
      </c>
      <c r="L1165" s="8">
        <v>489.8</v>
      </c>
      <c r="M1165" s="9">
        <v>336.6</v>
      </c>
    </row>
    <row r="1166" spans="1:13" ht="15.75" thickBot="1">
      <c r="A1166" s="13"/>
      <c r="B1166" s="14" t="s">
        <v>357</v>
      </c>
      <c r="C1166" s="15"/>
      <c r="D1166" s="15"/>
      <c r="E1166" s="16">
        <f>SUM($E$1165:$E$1165)</f>
        <v>1000</v>
      </c>
      <c r="F1166" s="16">
        <f>SUM($F$1165:$F$1165)</f>
        <v>1000</v>
      </c>
      <c r="G1166" s="16">
        <f>SUM($G$1165:$G$1165)</f>
        <v>1000</v>
      </c>
      <c r="H1166" s="16">
        <f>SUM($H$1165:$H$1165)</f>
        <v>173.6</v>
      </c>
      <c r="I1166" s="16">
        <f>SUM($I$1165:$I$1165)</f>
        <v>336.6</v>
      </c>
      <c r="J1166" s="16">
        <f>SUM($J$1165:$J$1165)</f>
        <v>489.8</v>
      </c>
      <c r="K1166" s="16">
        <f>SUM($K$1165:$K$1165)</f>
        <v>663.4</v>
      </c>
      <c r="L1166" s="16">
        <f>SUM($L$1165:$L$1165)</f>
        <v>489.8</v>
      </c>
      <c r="M1166" s="16">
        <f>SUM($M$1165:$M$1165)</f>
        <v>336.6</v>
      </c>
    </row>
    <row r="1167" spans="2:13" ht="15.75" thickBot="1">
      <c r="B1167" s="14" t="s">
        <v>391</v>
      </c>
      <c r="C1167" s="15"/>
      <c r="D1167" s="15"/>
      <c r="E1167" s="16">
        <f>(E1160+E1163+E1166)</f>
        <v>2200</v>
      </c>
      <c r="F1167" s="16">
        <f>(F1160+F1163+F1166)</f>
        <v>2200</v>
      </c>
      <c r="G1167" s="16">
        <f>(G1160+G1163+G1166)</f>
        <v>2000</v>
      </c>
      <c r="H1167" s="16">
        <f>(H1160+H1163+H1166)</f>
        <v>173.6</v>
      </c>
      <c r="I1167" s="16">
        <f>(I1160+I1163+I1166)</f>
        <v>1269.2</v>
      </c>
      <c r="J1167" s="16">
        <f>(J1160+J1163+J1166)</f>
        <v>557.2</v>
      </c>
      <c r="K1167" s="16">
        <f>(K1160+K1163+K1166)</f>
        <v>730.8</v>
      </c>
      <c r="L1167" s="16">
        <f>(L1160+L1163+L1166)</f>
        <v>557.2</v>
      </c>
      <c r="M1167" s="16">
        <f>(M1160+M1163+M1166)</f>
        <v>1469.1999999999998</v>
      </c>
    </row>
    <row r="1168" spans="1:13" ht="15.75" thickBot="1">
      <c r="A1168" s="4" t="s">
        <v>820</v>
      </c>
      <c r="B1168" s="1" t="s">
        <v>821</v>
      </c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15.75" thickBot="1">
      <c r="A1169" s="6" t="s">
        <v>822</v>
      </c>
      <c r="B1169" s="7" t="s">
        <v>823</v>
      </c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45">
      <c r="A1170" s="5" t="s">
        <v>2519</v>
      </c>
      <c r="B1170" s="5" t="s">
        <v>839</v>
      </c>
      <c r="C1170" s="5" t="s">
        <v>834</v>
      </c>
      <c r="D1170" s="5" t="s">
        <v>835</v>
      </c>
      <c r="E1170" s="8">
        <v>3000</v>
      </c>
      <c r="F1170" s="8">
        <v>3000</v>
      </c>
      <c r="G1170" s="8">
        <v>0</v>
      </c>
      <c r="H1170" s="8">
        <v>0</v>
      </c>
      <c r="I1170" s="8">
        <v>0</v>
      </c>
      <c r="J1170" s="8">
        <v>0</v>
      </c>
      <c r="K1170" s="8">
        <v>0</v>
      </c>
      <c r="L1170" s="8">
        <v>0</v>
      </c>
      <c r="M1170" s="9">
        <v>3000</v>
      </c>
    </row>
    <row r="1171" spans="1:13" ht="30">
      <c r="A1171" s="10" t="s">
        <v>2520</v>
      </c>
      <c r="B1171" s="10" t="s">
        <v>847</v>
      </c>
      <c r="C1171" s="10" t="s">
        <v>848</v>
      </c>
      <c r="D1171" s="10" t="s">
        <v>849</v>
      </c>
      <c r="E1171" s="11">
        <v>1000</v>
      </c>
      <c r="F1171" s="11">
        <v>1000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2">
        <v>1000</v>
      </c>
    </row>
    <row r="1172" spans="1:13" ht="30.75" thickBot="1">
      <c r="A1172" s="10" t="s">
        <v>2521</v>
      </c>
      <c r="B1172" s="10" t="s">
        <v>2522</v>
      </c>
      <c r="C1172" s="10" t="s">
        <v>2523</v>
      </c>
      <c r="D1172" s="10" t="s">
        <v>853</v>
      </c>
      <c r="E1172" s="11">
        <v>1500</v>
      </c>
      <c r="F1172" s="11">
        <v>1500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2">
        <v>1500</v>
      </c>
    </row>
    <row r="1173" spans="1:13" ht="15.75" thickBot="1">
      <c r="A1173" s="13"/>
      <c r="B1173" s="14" t="s">
        <v>854</v>
      </c>
      <c r="C1173" s="15"/>
      <c r="D1173" s="15"/>
      <c r="E1173" s="16">
        <f>SUM($E$1170:$E$1172)</f>
        <v>5500</v>
      </c>
      <c r="F1173" s="16">
        <f>SUM($F$1170:$F$1172)</f>
        <v>5500</v>
      </c>
      <c r="G1173" s="16">
        <f>SUM($G$1170:$G$1172)</f>
        <v>0</v>
      </c>
      <c r="H1173" s="16">
        <f>SUM($H$1170:$H$1172)</f>
        <v>0</v>
      </c>
      <c r="I1173" s="16">
        <f>SUM($I$1170:$I$1172)</f>
        <v>0</v>
      </c>
      <c r="J1173" s="16">
        <f>SUM($J$1170:$J$1172)</f>
        <v>0</v>
      </c>
      <c r="K1173" s="16">
        <f>SUM($K$1170:$K$1172)</f>
        <v>0</v>
      </c>
      <c r="L1173" s="16">
        <f>SUM($L$1170:$L$1172)</f>
        <v>0</v>
      </c>
      <c r="M1173" s="16">
        <f>SUM($M$1170:$M$1172)</f>
        <v>5500</v>
      </c>
    </row>
    <row r="1174" spans="1:13" ht="15.75" thickBot="1">
      <c r="A1174" s="6" t="s">
        <v>855</v>
      </c>
      <c r="B1174" s="7" t="s">
        <v>856</v>
      </c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30">
      <c r="A1175" s="5" t="s">
        <v>2524</v>
      </c>
      <c r="B1175" s="5" t="s">
        <v>1634</v>
      </c>
      <c r="C1175" s="5" t="s">
        <v>859</v>
      </c>
      <c r="D1175" s="5" t="s">
        <v>860</v>
      </c>
      <c r="E1175" s="8">
        <v>1500</v>
      </c>
      <c r="F1175" s="8">
        <v>1500</v>
      </c>
      <c r="G1175" s="8">
        <v>1496.78</v>
      </c>
      <c r="H1175" s="8">
        <v>0</v>
      </c>
      <c r="I1175" s="8">
        <v>1496.78</v>
      </c>
      <c r="J1175" s="8">
        <v>0</v>
      </c>
      <c r="K1175" s="8">
        <v>0</v>
      </c>
      <c r="L1175" s="8">
        <v>0</v>
      </c>
      <c r="M1175" s="9">
        <v>1500</v>
      </c>
    </row>
    <row r="1176" spans="1:13" ht="30.75" thickBot="1">
      <c r="A1176" s="10" t="s">
        <v>2525</v>
      </c>
      <c r="B1176" s="10" t="s">
        <v>2526</v>
      </c>
      <c r="C1176" s="10" t="s">
        <v>442</v>
      </c>
      <c r="D1176" s="10" t="s">
        <v>442</v>
      </c>
      <c r="E1176" s="11">
        <v>100</v>
      </c>
      <c r="F1176" s="11">
        <v>100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2">
        <v>100</v>
      </c>
    </row>
    <row r="1177" spans="1:13" ht="15.75" thickBot="1">
      <c r="A1177" s="13"/>
      <c r="B1177" s="14" t="s">
        <v>867</v>
      </c>
      <c r="C1177" s="15"/>
      <c r="D1177" s="15"/>
      <c r="E1177" s="16">
        <f>SUM($E$1175:$E$1176)</f>
        <v>1600</v>
      </c>
      <c r="F1177" s="16">
        <f>SUM($F$1175:$F$1176)</f>
        <v>1600</v>
      </c>
      <c r="G1177" s="16">
        <f>SUM($G$1175:$G$1176)</f>
        <v>1496.78</v>
      </c>
      <c r="H1177" s="16">
        <f>SUM($H$1175:$H$1176)</f>
        <v>0</v>
      </c>
      <c r="I1177" s="16">
        <f>SUM($I$1175:$I$1176)</f>
        <v>1496.78</v>
      </c>
      <c r="J1177" s="16">
        <f>SUM($J$1175:$J$1176)</f>
        <v>0</v>
      </c>
      <c r="K1177" s="16">
        <f>SUM($K$1175:$K$1176)</f>
        <v>0</v>
      </c>
      <c r="L1177" s="16">
        <f>SUM($L$1175:$L$1176)</f>
        <v>0</v>
      </c>
      <c r="M1177" s="16">
        <f>SUM($M$1175:$M$1176)</f>
        <v>1600</v>
      </c>
    </row>
    <row r="1178" spans="1:13" ht="15.75" thickBot="1">
      <c r="A1178" s="6" t="s">
        <v>868</v>
      </c>
      <c r="B1178" s="7" t="s">
        <v>869</v>
      </c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45">
      <c r="A1179" s="5" t="s">
        <v>2527</v>
      </c>
      <c r="B1179" s="5" t="s">
        <v>2528</v>
      </c>
      <c r="C1179" s="5" t="s">
        <v>1657</v>
      </c>
      <c r="D1179" s="5" t="s">
        <v>1658</v>
      </c>
      <c r="E1179" s="8">
        <v>9000</v>
      </c>
      <c r="F1179" s="8">
        <v>8000</v>
      </c>
      <c r="G1179" s="8">
        <v>9000</v>
      </c>
      <c r="H1179" s="8">
        <v>0</v>
      </c>
      <c r="I1179" s="8">
        <v>2970.54</v>
      </c>
      <c r="J1179" s="8">
        <v>6029.46</v>
      </c>
      <c r="K1179" s="8">
        <v>6029.46</v>
      </c>
      <c r="L1179" s="8">
        <v>6029.46</v>
      </c>
      <c r="M1179" s="9">
        <v>2970.54</v>
      </c>
    </row>
    <row r="1180" spans="1:13" ht="30">
      <c r="A1180" s="10" t="s">
        <v>2529</v>
      </c>
      <c r="B1180" s="10" t="s">
        <v>1656</v>
      </c>
      <c r="C1180" s="10" t="s">
        <v>1657</v>
      </c>
      <c r="D1180" s="10" t="s">
        <v>1658</v>
      </c>
      <c r="E1180" s="11">
        <v>2567.4</v>
      </c>
      <c r="F1180" s="11">
        <v>1284</v>
      </c>
      <c r="G1180" s="11">
        <v>2567.4</v>
      </c>
      <c r="H1180" s="11">
        <v>0</v>
      </c>
      <c r="I1180" s="11">
        <v>1286.73</v>
      </c>
      <c r="J1180" s="11">
        <v>1280.67</v>
      </c>
      <c r="K1180" s="11">
        <v>1280.67</v>
      </c>
      <c r="L1180" s="11">
        <v>1280.67</v>
      </c>
      <c r="M1180" s="12">
        <v>1286.73</v>
      </c>
    </row>
    <row r="1181" spans="1:13" ht="30">
      <c r="A1181" s="10" t="s">
        <v>2530</v>
      </c>
      <c r="B1181" s="10" t="s">
        <v>875</v>
      </c>
      <c r="C1181" s="10" t="s">
        <v>2531</v>
      </c>
      <c r="D1181" s="10" t="s">
        <v>877</v>
      </c>
      <c r="E1181" s="11">
        <v>10000</v>
      </c>
      <c r="F1181" s="11">
        <v>10000</v>
      </c>
      <c r="G1181" s="11">
        <v>10000</v>
      </c>
      <c r="H1181" s="11">
        <v>0</v>
      </c>
      <c r="I1181" s="11">
        <v>1592.86</v>
      </c>
      <c r="J1181" s="11">
        <v>8407.14</v>
      </c>
      <c r="K1181" s="11">
        <v>8407.14</v>
      </c>
      <c r="L1181" s="11">
        <v>8407.14</v>
      </c>
      <c r="M1181" s="12">
        <v>1592.86</v>
      </c>
    </row>
    <row r="1182" spans="1:13" ht="30.75" thickBot="1">
      <c r="A1182" s="10" t="s">
        <v>2532</v>
      </c>
      <c r="B1182" s="10" t="s">
        <v>2533</v>
      </c>
      <c r="C1182" s="10" t="s">
        <v>1661</v>
      </c>
      <c r="D1182" s="10" t="s">
        <v>1662</v>
      </c>
      <c r="E1182" s="11">
        <v>3700</v>
      </c>
      <c r="F1182" s="11">
        <v>3700</v>
      </c>
      <c r="G1182" s="11">
        <v>3700</v>
      </c>
      <c r="H1182" s="11">
        <v>0</v>
      </c>
      <c r="I1182" s="11">
        <v>1807.28</v>
      </c>
      <c r="J1182" s="11">
        <v>1892.72</v>
      </c>
      <c r="K1182" s="11">
        <v>1892.72</v>
      </c>
      <c r="L1182" s="11">
        <v>1892.72</v>
      </c>
      <c r="M1182" s="12">
        <v>1807.28</v>
      </c>
    </row>
    <row r="1183" spans="1:13" ht="15.75" thickBot="1">
      <c r="A1183" s="13"/>
      <c r="B1183" s="14" t="s">
        <v>878</v>
      </c>
      <c r="C1183" s="15"/>
      <c r="D1183" s="15"/>
      <c r="E1183" s="16">
        <f>SUM($E$1179:$E$1182)</f>
        <v>25267.4</v>
      </c>
      <c r="F1183" s="16">
        <f>SUM($F$1179:$F$1182)</f>
        <v>22984</v>
      </c>
      <c r="G1183" s="16">
        <f>SUM($G$1179:$G$1182)</f>
        <v>25267.4</v>
      </c>
      <c r="H1183" s="16">
        <f>SUM($H$1179:$H$1182)</f>
        <v>0</v>
      </c>
      <c r="I1183" s="16">
        <f>SUM($I$1179:$I$1182)</f>
        <v>7657.41</v>
      </c>
      <c r="J1183" s="16">
        <f>SUM($J$1179:$J$1182)</f>
        <v>17609.99</v>
      </c>
      <c r="K1183" s="16">
        <f>SUM($K$1179:$K$1182)</f>
        <v>17609.99</v>
      </c>
      <c r="L1183" s="16">
        <f>SUM($L$1179:$L$1182)</f>
        <v>17609.99</v>
      </c>
      <c r="M1183" s="16">
        <f>SUM($M$1179:$M$1182)</f>
        <v>7657.41</v>
      </c>
    </row>
    <row r="1184" spans="1:13" ht="15.75" thickBot="1">
      <c r="A1184" s="6" t="s">
        <v>898</v>
      </c>
      <c r="B1184" s="7" t="s">
        <v>899</v>
      </c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30">
      <c r="A1185" s="5" t="s">
        <v>2534</v>
      </c>
      <c r="B1185" s="5" t="s">
        <v>2535</v>
      </c>
      <c r="C1185" s="5" t="s">
        <v>902</v>
      </c>
      <c r="D1185" s="5" t="s">
        <v>903</v>
      </c>
      <c r="E1185" s="8">
        <v>1500</v>
      </c>
      <c r="F1185" s="8">
        <v>1500</v>
      </c>
      <c r="G1185" s="8">
        <v>0</v>
      </c>
      <c r="H1185" s="8">
        <v>0</v>
      </c>
      <c r="I1185" s="8">
        <v>0</v>
      </c>
      <c r="J1185" s="8">
        <v>0</v>
      </c>
      <c r="K1185" s="8">
        <v>0</v>
      </c>
      <c r="L1185" s="8">
        <v>0</v>
      </c>
      <c r="M1185" s="9">
        <v>1500</v>
      </c>
    </row>
    <row r="1186" spans="1:13" ht="30">
      <c r="A1186" s="10" t="s">
        <v>2536</v>
      </c>
      <c r="B1186" s="10" t="s">
        <v>2537</v>
      </c>
      <c r="C1186" s="10" t="s">
        <v>902</v>
      </c>
      <c r="D1186" s="10" t="s">
        <v>903</v>
      </c>
      <c r="E1186" s="11">
        <v>1000</v>
      </c>
      <c r="F1186" s="11">
        <v>1000</v>
      </c>
      <c r="G1186" s="11">
        <v>1000</v>
      </c>
      <c r="H1186" s="11">
        <v>0</v>
      </c>
      <c r="I1186" s="11">
        <v>1000</v>
      </c>
      <c r="J1186" s="11">
        <v>0</v>
      </c>
      <c r="K1186" s="11">
        <v>0</v>
      </c>
      <c r="L1186" s="11">
        <v>0</v>
      </c>
      <c r="M1186" s="12">
        <v>1000</v>
      </c>
    </row>
    <row r="1187" spans="1:13" ht="30">
      <c r="A1187" s="10" t="s">
        <v>2538</v>
      </c>
      <c r="B1187" s="10" t="s">
        <v>2539</v>
      </c>
      <c r="C1187" s="10" t="s">
        <v>902</v>
      </c>
      <c r="D1187" s="10" t="s">
        <v>903</v>
      </c>
      <c r="E1187" s="11">
        <v>2000</v>
      </c>
      <c r="F1187" s="11">
        <v>2000</v>
      </c>
      <c r="G1187" s="11">
        <v>2000</v>
      </c>
      <c r="H1187" s="11">
        <v>0</v>
      </c>
      <c r="I1187" s="11">
        <v>2000</v>
      </c>
      <c r="J1187" s="11">
        <v>0</v>
      </c>
      <c r="K1187" s="11">
        <v>0</v>
      </c>
      <c r="L1187" s="11">
        <v>0</v>
      </c>
      <c r="M1187" s="12">
        <v>2000</v>
      </c>
    </row>
    <row r="1188" spans="1:13" ht="30">
      <c r="A1188" s="10" t="s">
        <v>2540</v>
      </c>
      <c r="B1188" s="10" t="s">
        <v>2013</v>
      </c>
      <c r="C1188" s="10" t="s">
        <v>910</v>
      </c>
      <c r="D1188" s="10" t="s">
        <v>911</v>
      </c>
      <c r="E1188" s="11">
        <v>500</v>
      </c>
      <c r="F1188" s="11">
        <v>500</v>
      </c>
      <c r="G1188" s="11">
        <v>500</v>
      </c>
      <c r="H1188" s="11">
        <v>0</v>
      </c>
      <c r="I1188" s="11">
        <v>500</v>
      </c>
      <c r="J1188" s="11">
        <v>0</v>
      </c>
      <c r="K1188" s="11">
        <v>0</v>
      </c>
      <c r="L1188" s="11">
        <v>0</v>
      </c>
      <c r="M1188" s="12">
        <v>500</v>
      </c>
    </row>
    <row r="1189" spans="1:13" ht="30">
      <c r="A1189" s="10" t="s">
        <v>2541</v>
      </c>
      <c r="B1189" s="10" t="s">
        <v>2542</v>
      </c>
      <c r="C1189" s="10" t="s">
        <v>910</v>
      </c>
      <c r="D1189" s="10" t="s">
        <v>911</v>
      </c>
      <c r="E1189" s="11">
        <v>30000</v>
      </c>
      <c r="F1189" s="11">
        <v>30000</v>
      </c>
      <c r="G1189" s="11">
        <v>29997.14</v>
      </c>
      <c r="H1189" s="11">
        <v>0</v>
      </c>
      <c r="I1189" s="11">
        <v>21114.99</v>
      </c>
      <c r="J1189" s="11">
        <v>8882.15</v>
      </c>
      <c r="K1189" s="11">
        <v>8882.15</v>
      </c>
      <c r="L1189" s="11">
        <v>8882.15</v>
      </c>
      <c r="M1189" s="12">
        <v>21117.85</v>
      </c>
    </row>
    <row r="1190" spans="1:13" ht="30">
      <c r="A1190" s="10" t="s">
        <v>2543</v>
      </c>
      <c r="B1190" s="10" t="s">
        <v>2544</v>
      </c>
      <c r="C1190" s="10" t="s">
        <v>910</v>
      </c>
      <c r="D1190" s="10" t="s">
        <v>911</v>
      </c>
      <c r="E1190" s="11">
        <v>3000</v>
      </c>
      <c r="F1190" s="11">
        <v>3000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2">
        <v>3000</v>
      </c>
    </row>
    <row r="1191" spans="1:13" ht="15">
      <c r="A1191" s="10" t="s">
        <v>2545</v>
      </c>
      <c r="B1191" s="10" t="s">
        <v>2546</v>
      </c>
      <c r="C1191" s="10" t="s">
        <v>910</v>
      </c>
      <c r="D1191" s="10" t="s">
        <v>911</v>
      </c>
      <c r="E1191" s="11">
        <v>5000</v>
      </c>
      <c r="F1191" s="11">
        <v>4000</v>
      </c>
      <c r="G1191" s="11">
        <v>4998.44</v>
      </c>
      <c r="H1191" s="11">
        <v>4997.46</v>
      </c>
      <c r="I1191" s="11">
        <v>0.98</v>
      </c>
      <c r="J1191" s="11">
        <v>0</v>
      </c>
      <c r="K1191" s="11">
        <v>4997.46</v>
      </c>
      <c r="L1191" s="11">
        <v>0</v>
      </c>
      <c r="M1191" s="12">
        <v>2.54</v>
      </c>
    </row>
    <row r="1192" spans="1:13" ht="30">
      <c r="A1192" s="10" t="s">
        <v>2547</v>
      </c>
      <c r="B1192" s="10" t="s">
        <v>2548</v>
      </c>
      <c r="C1192" s="10" t="s">
        <v>910</v>
      </c>
      <c r="D1192" s="10" t="s">
        <v>911</v>
      </c>
      <c r="E1192" s="11">
        <v>2500</v>
      </c>
      <c r="F1192" s="11">
        <v>2500</v>
      </c>
      <c r="G1192" s="11">
        <v>2473.8</v>
      </c>
      <c r="H1192" s="11">
        <v>0</v>
      </c>
      <c r="I1192" s="11">
        <v>0</v>
      </c>
      <c r="J1192" s="11">
        <v>2473.8</v>
      </c>
      <c r="K1192" s="11">
        <v>2473.8</v>
      </c>
      <c r="L1192" s="11">
        <v>2473.8</v>
      </c>
      <c r="M1192" s="12">
        <v>26.2</v>
      </c>
    </row>
    <row r="1193" spans="1:13" ht="30">
      <c r="A1193" s="10" t="s">
        <v>2549</v>
      </c>
      <c r="B1193" s="10" t="s">
        <v>2550</v>
      </c>
      <c r="C1193" s="10" t="s">
        <v>910</v>
      </c>
      <c r="D1193" s="10" t="s">
        <v>911</v>
      </c>
      <c r="E1193" s="11">
        <v>2000</v>
      </c>
      <c r="F1193" s="11">
        <v>2000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2">
        <v>2000</v>
      </c>
    </row>
    <row r="1194" spans="1:13" ht="30">
      <c r="A1194" s="10" t="s">
        <v>2551</v>
      </c>
      <c r="B1194" s="10" t="s">
        <v>2552</v>
      </c>
      <c r="C1194" s="10" t="s">
        <v>910</v>
      </c>
      <c r="D1194" s="10" t="s">
        <v>911</v>
      </c>
      <c r="E1194" s="11">
        <v>3000</v>
      </c>
      <c r="F1194" s="11">
        <v>3000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2">
        <v>3000</v>
      </c>
    </row>
    <row r="1195" spans="1:13" ht="30">
      <c r="A1195" s="10" t="s">
        <v>2553</v>
      </c>
      <c r="B1195" s="10" t="s">
        <v>2554</v>
      </c>
      <c r="C1195" s="10" t="s">
        <v>910</v>
      </c>
      <c r="D1195" s="10" t="s">
        <v>911</v>
      </c>
      <c r="E1195" s="11">
        <v>100</v>
      </c>
      <c r="F1195" s="11">
        <v>100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2">
        <v>100</v>
      </c>
    </row>
    <row r="1196" spans="1:13" ht="30.75" thickBot="1">
      <c r="A1196" s="10" t="s">
        <v>2555</v>
      </c>
      <c r="B1196" s="10" t="s">
        <v>2556</v>
      </c>
      <c r="C1196" s="10" t="s">
        <v>910</v>
      </c>
      <c r="D1196" s="10" t="s">
        <v>911</v>
      </c>
      <c r="E1196" s="11">
        <v>100</v>
      </c>
      <c r="F1196" s="11">
        <v>100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2">
        <v>100</v>
      </c>
    </row>
    <row r="1197" spans="1:13" ht="15.75" thickBot="1">
      <c r="A1197" s="13"/>
      <c r="B1197" s="14" t="s">
        <v>912</v>
      </c>
      <c r="C1197" s="15"/>
      <c r="D1197" s="15"/>
      <c r="E1197" s="16">
        <f>SUM($E$1185:$E$1196)</f>
        <v>50700</v>
      </c>
      <c r="F1197" s="16">
        <f>SUM($F$1185:$F$1196)</f>
        <v>49700</v>
      </c>
      <c r="G1197" s="16">
        <f>SUM($G$1185:$G$1196)</f>
        <v>40969.380000000005</v>
      </c>
      <c r="H1197" s="16">
        <f>SUM($H$1185:$H$1196)</f>
        <v>4997.46</v>
      </c>
      <c r="I1197" s="16">
        <f>SUM($I$1185:$I$1196)</f>
        <v>24615.97</v>
      </c>
      <c r="J1197" s="16">
        <f>SUM($J$1185:$J$1196)</f>
        <v>11355.95</v>
      </c>
      <c r="K1197" s="16">
        <f>SUM($K$1185:$K$1196)</f>
        <v>16353.41</v>
      </c>
      <c r="L1197" s="16">
        <f>SUM($L$1185:$L$1196)</f>
        <v>11355.95</v>
      </c>
      <c r="M1197" s="16">
        <f>SUM($M$1185:$M$1196)</f>
        <v>34346.59</v>
      </c>
    </row>
    <row r="1198" spans="1:13" ht="15.75" thickBot="1">
      <c r="A1198" s="6" t="s">
        <v>913</v>
      </c>
      <c r="B1198" s="7" t="s">
        <v>914</v>
      </c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45">
      <c r="A1199" s="5" t="s">
        <v>2557</v>
      </c>
      <c r="B1199" s="5" t="s">
        <v>2015</v>
      </c>
      <c r="C1199" s="5" t="s">
        <v>2016</v>
      </c>
      <c r="D1199" s="5" t="s">
        <v>2017</v>
      </c>
      <c r="E1199" s="8">
        <v>3000</v>
      </c>
      <c r="F1199" s="8">
        <v>3000</v>
      </c>
      <c r="G1199" s="8">
        <v>3000</v>
      </c>
      <c r="H1199" s="8">
        <v>80</v>
      </c>
      <c r="I1199" s="8">
        <v>2518.99</v>
      </c>
      <c r="J1199" s="8">
        <v>401.01</v>
      </c>
      <c r="K1199" s="8">
        <v>481.01</v>
      </c>
      <c r="L1199" s="8">
        <v>401.01</v>
      </c>
      <c r="M1199" s="9">
        <v>2518.99</v>
      </c>
    </row>
    <row r="1200" spans="1:13" ht="45">
      <c r="A1200" s="10" t="s">
        <v>2558</v>
      </c>
      <c r="B1200" s="10" t="s">
        <v>2559</v>
      </c>
      <c r="C1200" s="10" t="s">
        <v>2016</v>
      </c>
      <c r="D1200" s="10" t="s">
        <v>2017</v>
      </c>
      <c r="E1200" s="11">
        <v>10000</v>
      </c>
      <c r="F1200" s="11">
        <v>10000</v>
      </c>
      <c r="G1200" s="11">
        <v>10000</v>
      </c>
      <c r="H1200" s="11">
        <v>3291.51</v>
      </c>
      <c r="I1200" s="11">
        <v>2827.39</v>
      </c>
      <c r="J1200" s="11">
        <v>3881.1</v>
      </c>
      <c r="K1200" s="11">
        <v>7172.61</v>
      </c>
      <c r="L1200" s="11">
        <v>3881.1</v>
      </c>
      <c r="M1200" s="12">
        <v>2827.39</v>
      </c>
    </row>
    <row r="1201" spans="1:13" ht="45">
      <c r="A1201" s="10" t="s">
        <v>2560</v>
      </c>
      <c r="B1201" s="10" t="s">
        <v>2561</v>
      </c>
      <c r="C1201" s="10" t="s">
        <v>2028</v>
      </c>
      <c r="D1201" s="10" t="s">
        <v>2029</v>
      </c>
      <c r="E1201" s="11">
        <v>21000</v>
      </c>
      <c r="F1201" s="11">
        <v>15000</v>
      </c>
      <c r="G1201" s="11">
        <v>19265.6</v>
      </c>
      <c r="H1201" s="11">
        <v>5887.46</v>
      </c>
      <c r="I1201" s="11">
        <v>226.15</v>
      </c>
      <c r="J1201" s="11">
        <v>13151.99</v>
      </c>
      <c r="K1201" s="11">
        <v>19039.45</v>
      </c>
      <c r="L1201" s="11">
        <v>13151.99</v>
      </c>
      <c r="M1201" s="12">
        <v>1960.55</v>
      </c>
    </row>
    <row r="1202" spans="1:13" ht="30">
      <c r="A1202" s="10" t="s">
        <v>2562</v>
      </c>
      <c r="B1202" s="10" t="s">
        <v>2563</v>
      </c>
      <c r="C1202" s="10" t="s">
        <v>2028</v>
      </c>
      <c r="D1202" s="10" t="s">
        <v>2029</v>
      </c>
      <c r="E1202" s="11">
        <v>15000</v>
      </c>
      <c r="F1202" s="11">
        <v>15000</v>
      </c>
      <c r="G1202" s="11">
        <v>14863.8</v>
      </c>
      <c r="H1202" s="11">
        <v>6407.14</v>
      </c>
      <c r="I1202" s="11">
        <v>2782.27</v>
      </c>
      <c r="J1202" s="11">
        <v>5674.39</v>
      </c>
      <c r="K1202" s="11">
        <v>12081.53</v>
      </c>
      <c r="L1202" s="11">
        <v>5674.39</v>
      </c>
      <c r="M1202" s="12">
        <v>2918.47</v>
      </c>
    </row>
    <row r="1203" spans="1:13" ht="30.75" thickBot="1">
      <c r="A1203" s="10" t="s">
        <v>2564</v>
      </c>
      <c r="B1203" s="10" t="s">
        <v>2565</v>
      </c>
      <c r="C1203" s="10" t="s">
        <v>2028</v>
      </c>
      <c r="D1203" s="10" t="s">
        <v>2029</v>
      </c>
      <c r="E1203" s="11">
        <v>4000</v>
      </c>
      <c r="F1203" s="11">
        <v>0</v>
      </c>
      <c r="G1203" s="11">
        <v>3999</v>
      </c>
      <c r="H1203" s="11">
        <v>0</v>
      </c>
      <c r="I1203" s="11">
        <v>3999</v>
      </c>
      <c r="J1203" s="11">
        <v>0</v>
      </c>
      <c r="K1203" s="11">
        <v>0</v>
      </c>
      <c r="L1203" s="11">
        <v>0</v>
      </c>
      <c r="M1203" s="12">
        <v>4000</v>
      </c>
    </row>
    <row r="1204" spans="1:13" ht="15.75" thickBot="1">
      <c r="A1204" s="13"/>
      <c r="B1204" s="14" t="s">
        <v>918</v>
      </c>
      <c r="C1204" s="15"/>
      <c r="D1204" s="15"/>
      <c r="E1204" s="16">
        <f>SUM($E$1199:$E$1203)</f>
        <v>53000</v>
      </c>
      <c r="F1204" s="16">
        <f>SUM($F$1199:$F$1203)</f>
        <v>43000</v>
      </c>
      <c r="G1204" s="16">
        <f>SUM($G$1199:$G$1203)</f>
        <v>51128.399999999994</v>
      </c>
      <c r="H1204" s="16">
        <f>SUM($H$1199:$H$1203)</f>
        <v>15666.11</v>
      </c>
      <c r="I1204" s="16">
        <f>SUM($I$1199:$I$1203)</f>
        <v>12353.8</v>
      </c>
      <c r="J1204" s="16">
        <f>SUM($J$1199:$J$1203)</f>
        <v>23108.489999999998</v>
      </c>
      <c r="K1204" s="16">
        <f>SUM($K$1199:$K$1203)</f>
        <v>38774.6</v>
      </c>
      <c r="L1204" s="16">
        <f>SUM($L$1199:$L$1203)</f>
        <v>23108.489999999998</v>
      </c>
      <c r="M1204" s="16">
        <f>SUM($M$1199:$M$1203)</f>
        <v>14225.4</v>
      </c>
    </row>
    <row r="1205" spans="1:13" ht="15.75" thickBot="1">
      <c r="A1205" s="6" t="s">
        <v>919</v>
      </c>
      <c r="B1205" s="7" t="s">
        <v>920</v>
      </c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45.75" thickBot="1">
      <c r="A1206" s="5" t="s">
        <v>2566</v>
      </c>
      <c r="B1206" s="5" t="s">
        <v>2567</v>
      </c>
      <c r="C1206" s="5" t="s">
        <v>2568</v>
      </c>
      <c r="D1206" s="5" t="s">
        <v>2569</v>
      </c>
      <c r="E1206" s="8">
        <v>2000</v>
      </c>
      <c r="F1206" s="8">
        <v>2000</v>
      </c>
      <c r="G1206" s="8">
        <v>3994.86</v>
      </c>
      <c r="H1206" s="8">
        <v>0</v>
      </c>
      <c r="I1206" s="8">
        <v>2472.11</v>
      </c>
      <c r="J1206" s="8">
        <v>1522.75</v>
      </c>
      <c r="K1206" s="8">
        <v>1522.75</v>
      </c>
      <c r="L1206" s="8">
        <v>1522.75</v>
      </c>
      <c r="M1206" s="9">
        <v>477.25</v>
      </c>
    </row>
    <row r="1207" spans="1:13" ht="15.75" thickBot="1">
      <c r="A1207" s="13"/>
      <c r="B1207" s="14" t="s">
        <v>926</v>
      </c>
      <c r="C1207" s="15"/>
      <c r="D1207" s="15"/>
      <c r="E1207" s="16">
        <f>SUM($E$1206:$E$1206)</f>
        <v>2000</v>
      </c>
      <c r="F1207" s="16">
        <f>SUM($F$1206:$F$1206)</f>
        <v>2000</v>
      </c>
      <c r="G1207" s="16">
        <f>SUM($G$1206:$G$1206)</f>
        <v>3994.86</v>
      </c>
      <c r="H1207" s="16">
        <f>SUM($H$1206:$H$1206)</f>
        <v>0</v>
      </c>
      <c r="I1207" s="16">
        <f>SUM($I$1206:$I$1206)</f>
        <v>2472.11</v>
      </c>
      <c r="J1207" s="16">
        <f>SUM($J$1206:$J$1206)</f>
        <v>1522.75</v>
      </c>
      <c r="K1207" s="16">
        <f>SUM($K$1206:$K$1206)</f>
        <v>1522.75</v>
      </c>
      <c r="L1207" s="16">
        <f>SUM($L$1206:$L$1206)</f>
        <v>1522.75</v>
      </c>
      <c r="M1207" s="16">
        <f>SUM($M$1206:$M$1206)</f>
        <v>477.25</v>
      </c>
    </row>
    <row r="1208" spans="1:13" ht="15.75" thickBot="1">
      <c r="A1208" s="6" t="s">
        <v>927</v>
      </c>
      <c r="B1208" s="7" t="s">
        <v>928</v>
      </c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30">
      <c r="A1209" s="5" t="s">
        <v>2570</v>
      </c>
      <c r="B1209" s="5" t="s">
        <v>2571</v>
      </c>
      <c r="C1209" s="5" t="s">
        <v>2572</v>
      </c>
      <c r="D1209" s="5" t="s">
        <v>2573</v>
      </c>
      <c r="E1209" s="8">
        <v>3000</v>
      </c>
      <c r="F1209" s="8">
        <v>3000</v>
      </c>
      <c r="G1209" s="8">
        <v>2976.12</v>
      </c>
      <c r="H1209" s="8">
        <v>2332.32</v>
      </c>
      <c r="I1209" s="8">
        <v>643.8</v>
      </c>
      <c r="J1209" s="8">
        <v>0</v>
      </c>
      <c r="K1209" s="8">
        <v>2332.32</v>
      </c>
      <c r="L1209" s="8">
        <v>0</v>
      </c>
      <c r="M1209" s="9">
        <v>667.68</v>
      </c>
    </row>
    <row r="1210" spans="1:13" ht="45">
      <c r="A1210" s="10" t="s">
        <v>2574</v>
      </c>
      <c r="B1210" s="10" t="s">
        <v>2575</v>
      </c>
      <c r="C1210" s="10" t="s">
        <v>2572</v>
      </c>
      <c r="D1210" s="10" t="s">
        <v>2573</v>
      </c>
      <c r="E1210" s="11">
        <v>1500</v>
      </c>
      <c r="F1210" s="11">
        <v>1500</v>
      </c>
      <c r="G1210" s="11">
        <v>1494.94</v>
      </c>
      <c r="H1210" s="11">
        <v>1266.78</v>
      </c>
      <c r="I1210" s="11">
        <v>228.16</v>
      </c>
      <c r="J1210" s="11">
        <v>0</v>
      </c>
      <c r="K1210" s="11">
        <v>1266.78</v>
      </c>
      <c r="L1210" s="11">
        <v>0</v>
      </c>
      <c r="M1210" s="12">
        <v>233.22</v>
      </c>
    </row>
    <row r="1211" spans="1:13" ht="30">
      <c r="A1211" s="10" t="s">
        <v>2576</v>
      </c>
      <c r="B1211" s="10" t="s">
        <v>2577</v>
      </c>
      <c r="C1211" s="10" t="s">
        <v>2572</v>
      </c>
      <c r="D1211" s="10" t="s">
        <v>2573</v>
      </c>
      <c r="E1211" s="11">
        <v>1000</v>
      </c>
      <c r="F1211" s="11">
        <v>1000</v>
      </c>
      <c r="G1211" s="11">
        <v>969.54</v>
      </c>
      <c r="H1211" s="11">
        <v>745.8</v>
      </c>
      <c r="I1211" s="11">
        <v>223.74</v>
      </c>
      <c r="J1211" s="11">
        <v>0</v>
      </c>
      <c r="K1211" s="11">
        <v>745.8</v>
      </c>
      <c r="L1211" s="11">
        <v>0</v>
      </c>
      <c r="M1211" s="12">
        <v>254.2</v>
      </c>
    </row>
    <row r="1212" spans="1:13" ht="30">
      <c r="A1212" s="10" t="s">
        <v>2578</v>
      </c>
      <c r="B1212" s="10" t="s">
        <v>2579</v>
      </c>
      <c r="C1212" s="10" t="s">
        <v>2572</v>
      </c>
      <c r="D1212" s="10" t="s">
        <v>2573</v>
      </c>
      <c r="E1212" s="11">
        <v>1000</v>
      </c>
      <c r="F1212" s="11">
        <v>1000</v>
      </c>
      <c r="G1212" s="11">
        <v>990.76</v>
      </c>
      <c r="H1212" s="11">
        <v>824.11</v>
      </c>
      <c r="I1212" s="11">
        <v>166.65</v>
      </c>
      <c r="J1212" s="11">
        <v>0</v>
      </c>
      <c r="K1212" s="11">
        <v>824.11</v>
      </c>
      <c r="L1212" s="11">
        <v>0</v>
      </c>
      <c r="M1212" s="12">
        <v>175.89</v>
      </c>
    </row>
    <row r="1213" spans="1:13" ht="45">
      <c r="A1213" s="10" t="s">
        <v>2580</v>
      </c>
      <c r="B1213" s="10" t="s">
        <v>2581</v>
      </c>
      <c r="C1213" s="10" t="s">
        <v>2572</v>
      </c>
      <c r="D1213" s="10" t="s">
        <v>2573</v>
      </c>
      <c r="E1213" s="11">
        <v>3000</v>
      </c>
      <c r="F1213" s="11">
        <v>3000</v>
      </c>
      <c r="G1213" s="11">
        <v>1116</v>
      </c>
      <c r="H1213" s="11">
        <v>1004.4</v>
      </c>
      <c r="I1213" s="11">
        <v>111.6</v>
      </c>
      <c r="J1213" s="11">
        <v>0</v>
      </c>
      <c r="K1213" s="11">
        <v>1004.4</v>
      </c>
      <c r="L1213" s="11">
        <v>0</v>
      </c>
      <c r="M1213" s="12">
        <v>1995.6</v>
      </c>
    </row>
    <row r="1214" spans="1:13" ht="30">
      <c r="A1214" s="10" t="s">
        <v>2582</v>
      </c>
      <c r="B1214" s="10" t="s">
        <v>2583</v>
      </c>
      <c r="C1214" s="10" t="s">
        <v>2572</v>
      </c>
      <c r="D1214" s="10" t="s">
        <v>2573</v>
      </c>
      <c r="E1214" s="11">
        <v>2000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2">
        <v>2000</v>
      </c>
    </row>
    <row r="1215" spans="1:13" ht="30">
      <c r="A1215" s="10" t="s">
        <v>2584</v>
      </c>
      <c r="B1215" s="10" t="s">
        <v>2585</v>
      </c>
      <c r="C1215" s="10" t="s">
        <v>442</v>
      </c>
      <c r="D1215" s="10" t="s">
        <v>442</v>
      </c>
      <c r="E1215" s="11">
        <v>1000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2">
        <v>1000</v>
      </c>
    </row>
    <row r="1216" spans="1:13" ht="30">
      <c r="A1216" s="10" t="s">
        <v>2586</v>
      </c>
      <c r="B1216" s="10" t="s">
        <v>2587</v>
      </c>
      <c r="C1216" s="10" t="s">
        <v>2572</v>
      </c>
      <c r="D1216" s="10" t="s">
        <v>2573</v>
      </c>
      <c r="E1216" s="11">
        <v>5000</v>
      </c>
      <c r="F1216" s="11">
        <v>5000</v>
      </c>
      <c r="G1216" s="11">
        <v>4892.9</v>
      </c>
      <c r="H1216" s="11">
        <v>3214.85</v>
      </c>
      <c r="I1216" s="11">
        <v>1678.05</v>
      </c>
      <c r="J1216" s="11">
        <v>0</v>
      </c>
      <c r="K1216" s="11">
        <v>3214.85</v>
      </c>
      <c r="L1216" s="11">
        <v>0</v>
      </c>
      <c r="M1216" s="12">
        <v>1785.15</v>
      </c>
    </row>
    <row r="1217" spans="1:13" ht="30">
      <c r="A1217" s="10" t="s">
        <v>2588</v>
      </c>
      <c r="B1217" s="10" t="s">
        <v>2589</v>
      </c>
      <c r="C1217" s="10" t="s">
        <v>2590</v>
      </c>
      <c r="D1217" s="10" t="s">
        <v>2591</v>
      </c>
      <c r="E1217" s="11">
        <v>1500</v>
      </c>
      <c r="F1217" s="11">
        <v>1500</v>
      </c>
      <c r="G1217" s="11">
        <v>1484.28</v>
      </c>
      <c r="H1217" s="11">
        <v>0</v>
      </c>
      <c r="I1217" s="11">
        <v>511.35</v>
      </c>
      <c r="J1217" s="11">
        <v>972.93</v>
      </c>
      <c r="K1217" s="11">
        <v>972.93</v>
      </c>
      <c r="L1217" s="11">
        <v>972.93</v>
      </c>
      <c r="M1217" s="12">
        <v>527.07</v>
      </c>
    </row>
    <row r="1218" spans="1:13" ht="30">
      <c r="A1218" s="10" t="s">
        <v>2592</v>
      </c>
      <c r="B1218" s="10" t="s">
        <v>2593</v>
      </c>
      <c r="C1218" s="10" t="s">
        <v>2590</v>
      </c>
      <c r="D1218" s="10" t="s">
        <v>2591</v>
      </c>
      <c r="E1218" s="11">
        <v>5000</v>
      </c>
      <c r="F1218" s="11">
        <v>5000</v>
      </c>
      <c r="G1218" s="11">
        <v>1398.72</v>
      </c>
      <c r="H1218" s="11">
        <v>1243.22</v>
      </c>
      <c r="I1218" s="11">
        <v>155.5</v>
      </c>
      <c r="J1218" s="11">
        <v>0</v>
      </c>
      <c r="K1218" s="11">
        <v>1243.22</v>
      </c>
      <c r="L1218" s="11">
        <v>0</v>
      </c>
      <c r="M1218" s="12">
        <v>3756.78</v>
      </c>
    </row>
    <row r="1219" spans="1:13" ht="30">
      <c r="A1219" s="10" t="s">
        <v>2594</v>
      </c>
      <c r="B1219" s="10" t="s">
        <v>2595</v>
      </c>
      <c r="C1219" s="10" t="s">
        <v>2590</v>
      </c>
      <c r="D1219" s="10" t="s">
        <v>2591</v>
      </c>
      <c r="E1219" s="11">
        <v>20000</v>
      </c>
      <c r="F1219" s="11">
        <v>20000</v>
      </c>
      <c r="G1219" s="11">
        <v>19344</v>
      </c>
      <c r="H1219" s="11">
        <v>15723.2</v>
      </c>
      <c r="I1219" s="11">
        <v>3620.8</v>
      </c>
      <c r="J1219" s="11">
        <v>0</v>
      </c>
      <c r="K1219" s="11">
        <v>15723.2</v>
      </c>
      <c r="L1219" s="11">
        <v>0</v>
      </c>
      <c r="M1219" s="12">
        <v>4276.8</v>
      </c>
    </row>
    <row r="1220" spans="1:13" ht="30">
      <c r="A1220" s="10" t="s">
        <v>2596</v>
      </c>
      <c r="B1220" s="10" t="s">
        <v>2597</v>
      </c>
      <c r="C1220" s="10" t="s">
        <v>2568</v>
      </c>
      <c r="D1220" s="10" t="s">
        <v>2569</v>
      </c>
      <c r="E1220" s="11">
        <v>15000</v>
      </c>
      <c r="F1220" s="11">
        <v>15000</v>
      </c>
      <c r="G1220" s="11">
        <v>14962.7</v>
      </c>
      <c r="H1220" s="11">
        <v>0</v>
      </c>
      <c r="I1220" s="11">
        <v>4452.46</v>
      </c>
      <c r="J1220" s="11">
        <v>10510.24</v>
      </c>
      <c r="K1220" s="11">
        <v>10510.24</v>
      </c>
      <c r="L1220" s="11">
        <v>10510.24</v>
      </c>
      <c r="M1220" s="12">
        <v>4489.76</v>
      </c>
    </row>
    <row r="1221" spans="1:13" ht="15">
      <c r="A1221" s="10" t="s">
        <v>2598</v>
      </c>
      <c r="B1221" s="10" t="s">
        <v>2599</v>
      </c>
      <c r="C1221" s="10" t="s">
        <v>2568</v>
      </c>
      <c r="D1221" s="10" t="s">
        <v>2569</v>
      </c>
      <c r="E1221" s="11">
        <v>20000</v>
      </c>
      <c r="F1221" s="11">
        <v>20000</v>
      </c>
      <c r="G1221" s="11">
        <v>37953.86</v>
      </c>
      <c r="H1221" s="11">
        <v>0</v>
      </c>
      <c r="I1221" s="11">
        <v>24305.21</v>
      </c>
      <c r="J1221" s="11">
        <v>13648.65</v>
      </c>
      <c r="K1221" s="11">
        <v>13648.65</v>
      </c>
      <c r="L1221" s="11">
        <v>13648.65</v>
      </c>
      <c r="M1221" s="12">
        <v>6351.35</v>
      </c>
    </row>
    <row r="1222" spans="1:13" ht="30.75" thickBot="1">
      <c r="A1222" s="10" t="s">
        <v>2600</v>
      </c>
      <c r="B1222" s="10" t="s">
        <v>2038</v>
      </c>
      <c r="C1222" s="10" t="s">
        <v>2568</v>
      </c>
      <c r="D1222" s="10" t="s">
        <v>2569</v>
      </c>
      <c r="E1222" s="11">
        <v>3000</v>
      </c>
      <c r="F1222" s="11">
        <v>3000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2">
        <v>3000</v>
      </c>
    </row>
    <row r="1223" spans="1:13" ht="15.75" thickBot="1">
      <c r="A1223" s="13"/>
      <c r="B1223" s="14" t="s">
        <v>933</v>
      </c>
      <c r="C1223" s="15"/>
      <c r="D1223" s="15"/>
      <c r="E1223" s="16">
        <f>SUM($E$1209:$E$1222)</f>
        <v>82000</v>
      </c>
      <c r="F1223" s="16">
        <f>SUM($F$1209:$F$1222)</f>
        <v>79000</v>
      </c>
      <c r="G1223" s="16">
        <f>SUM($G$1209:$G$1222)</f>
        <v>87583.81999999999</v>
      </c>
      <c r="H1223" s="16">
        <f>SUM($H$1209:$H$1222)</f>
        <v>26354.68</v>
      </c>
      <c r="I1223" s="16">
        <f>SUM($I$1209:$I$1222)</f>
        <v>36097.32</v>
      </c>
      <c r="J1223" s="16">
        <f>SUM($J$1209:$J$1222)</f>
        <v>25131.82</v>
      </c>
      <c r="K1223" s="16">
        <f>SUM($K$1209:$K$1222)</f>
        <v>51486.5</v>
      </c>
      <c r="L1223" s="16">
        <f>SUM($L$1209:$L$1222)</f>
        <v>25131.82</v>
      </c>
      <c r="M1223" s="16">
        <f>SUM($M$1209:$M$1222)</f>
        <v>30513.5</v>
      </c>
    </row>
    <row r="1224" spans="2:13" ht="15.75" thickBot="1">
      <c r="B1224" s="14" t="s">
        <v>934</v>
      </c>
      <c r="C1224" s="15"/>
      <c r="D1224" s="15"/>
      <c r="E1224" s="16">
        <f>(E1173+E1177+E1183+E1197+E1204+E1207+E1223)</f>
        <v>220067.4</v>
      </c>
      <c r="F1224" s="16">
        <f>(F1173+F1177+F1183+F1197+F1204+F1207+F1223)</f>
        <v>203784</v>
      </c>
      <c r="G1224" s="16">
        <f>(G1173+G1177+G1183+G1197+G1204+G1207+G1223)</f>
        <v>210440.63999999998</v>
      </c>
      <c r="H1224" s="16">
        <f>(H1173+H1177+H1183+H1197+H1204+H1207+H1223)</f>
        <v>47018.25</v>
      </c>
      <c r="I1224" s="16">
        <f>(I1173+I1177+I1183+I1197+I1204+I1207+I1223)</f>
        <v>84693.39000000001</v>
      </c>
      <c r="J1224" s="16">
        <f>(J1173+J1177+J1183+J1197+J1204+J1207+J1223)</f>
        <v>78729</v>
      </c>
      <c r="K1224" s="16">
        <f>(K1173+K1177+K1183+K1197+K1204+K1207+K1223)</f>
        <v>125747.25</v>
      </c>
      <c r="L1224" s="16">
        <f>(L1173+L1177+L1183+L1197+L1204+L1207+L1223)</f>
        <v>78729</v>
      </c>
      <c r="M1224" s="16">
        <f>(M1173+M1177+M1183+M1197+M1204+M1207+M1223)</f>
        <v>94320.15</v>
      </c>
    </row>
    <row r="1225" spans="2:13" ht="15.75" thickBot="1">
      <c r="B1225" s="14" t="s">
        <v>2601</v>
      </c>
      <c r="C1225" s="15"/>
      <c r="D1225" s="15"/>
      <c r="E1225" s="16">
        <f>(E1120+E1127+E1156+E1167+E1224)</f>
        <v>2381446.86</v>
      </c>
      <c r="F1225" s="16">
        <f>(F1120+F1127+F1156+F1167+F1224)</f>
        <v>2292534</v>
      </c>
      <c r="G1225" s="16">
        <f>(G1120+G1127+G1156+G1167+G1224)</f>
        <v>2428244.8400000003</v>
      </c>
      <c r="H1225" s="16">
        <f>(H1120+H1127+H1156+H1167+H1224)</f>
        <v>168087.03999999998</v>
      </c>
      <c r="I1225" s="16">
        <f>(I1120+I1127+I1156+I1167+I1224)</f>
        <v>393462.07</v>
      </c>
      <c r="J1225" s="16">
        <f>(J1120+J1127+J1156+J1167+J1224)</f>
        <v>1865276.93</v>
      </c>
      <c r="K1225" s="16">
        <f>(K1120+K1127+K1156+K1167+K1224)</f>
        <v>2034782.77</v>
      </c>
      <c r="L1225" s="16">
        <f>(L1120+L1127+L1156+L1167+L1224)</f>
        <v>1865276.93</v>
      </c>
      <c r="M1225" s="16">
        <f>(M1120+M1127+M1156+M1167+M1224)</f>
        <v>346664.09</v>
      </c>
    </row>
    <row r="1226" spans="1:9" ht="15.75" thickBot="1">
      <c r="A1226" s="1" t="s">
        <v>2602</v>
      </c>
      <c r="B1226" s="1"/>
      <c r="C1226" s="1"/>
      <c r="D1226" s="1"/>
      <c r="E1226" s="1"/>
      <c r="F1226" s="1"/>
      <c r="G1226" s="1"/>
      <c r="H1226" s="1"/>
      <c r="I1226" s="1"/>
    </row>
    <row r="1227" spans="1:13" ht="15.75" thickBot="1">
      <c r="A1227" s="4" t="s">
        <v>22</v>
      </c>
      <c r="B1227" s="1" t="s">
        <v>23</v>
      </c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ht="15.75" thickBot="1">
      <c r="A1228" s="4" t="s">
        <v>24</v>
      </c>
      <c r="B1228" s="1" t="s">
        <v>25</v>
      </c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ht="15.75" thickBot="1">
      <c r="A1229" s="6" t="s">
        <v>590</v>
      </c>
      <c r="B1229" s="7" t="s">
        <v>591</v>
      </c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30">
      <c r="A1230" s="5" t="s">
        <v>2603</v>
      </c>
      <c r="B1230" s="5" t="s">
        <v>938</v>
      </c>
      <c r="C1230" s="5" t="s">
        <v>2604</v>
      </c>
      <c r="D1230" s="5" t="s">
        <v>2605</v>
      </c>
      <c r="E1230" s="8">
        <v>938000</v>
      </c>
      <c r="F1230" s="8">
        <v>950000</v>
      </c>
      <c r="G1230" s="8">
        <v>983000</v>
      </c>
      <c r="H1230" s="8">
        <v>107.09</v>
      </c>
      <c r="I1230" s="8">
        <v>64498.05</v>
      </c>
      <c r="J1230" s="8">
        <v>918394.86</v>
      </c>
      <c r="K1230" s="8">
        <v>918501.95</v>
      </c>
      <c r="L1230" s="8">
        <v>918394.86</v>
      </c>
      <c r="M1230" s="9">
        <v>19498.05</v>
      </c>
    </row>
    <row r="1231" spans="1:13" ht="30.75" thickBot="1">
      <c r="A1231" s="10" t="s">
        <v>2606</v>
      </c>
      <c r="B1231" s="10" t="s">
        <v>952</v>
      </c>
      <c r="C1231" s="10" t="s">
        <v>2607</v>
      </c>
      <c r="D1231" s="10" t="s">
        <v>2608</v>
      </c>
      <c r="E1231" s="11">
        <v>2000</v>
      </c>
      <c r="F1231" s="11">
        <v>1000</v>
      </c>
      <c r="G1231" s="11">
        <v>2000</v>
      </c>
      <c r="H1231" s="11">
        <v>239.2</v>
      </c>
      <c r="I1231" s="11">
        <v>804</v>
      </c>
      <c r="J1231" s="11">
        <v>956.8</v>
      </c>
      <c r="K1231" s="11">
        <v>1196</v>
      </c>
      <c r="L1231" s="11">
        <v>956.8</v>
      </c>
      <c r="M1231" s="12">
        <v>804</v>
      </c>
    </row>
    <row r="1232" spans="1:13" ht="15.75" thickBot="1">
      <c r="A1232" s="13"/>
      <c r="B1232" s="14" t="s">
        <v>610</v>
      </c>
      <c r="C1232" s="15"/>
      <c r="D1232" s="15"/>
      <c r="E1232" s="16">
        <f>SUM($E$1230:$E$1231)</f>
        <v>940000</v>
      </c>
      <c r="F1232" s="16">
        <f>SUM($F$1230:$F$1231)</f>
        <v>951000</v>
      </c>
      <c r="G1232" s="16">
        <f>SUM($G$1230:$G$1231)</f>
        <v>985000</v>
      </c>
      <c r="H1232" s="16">
        <f>SUM($H$1230:$H$1231)</f>
        <v>346.28999999999996</v>
      </c>
      <c r="I1232" s="16">
        <f>SUM($I$1230:$I$1231)</f>
        <v>65302.05</v>
      </c>
      <c r="J1232" s="16">
        <f>SUM($J$1230:$J$1231)</f>
        <v>919351.66</v>
      </c>
      <c r="K1232" s="16">
        <f>SUM($K$1230:$K$1231)</f>
        <v>919697.95</v>
      </c>
      <c r="L1232" s="16">
        <f>SUM($L$1230:$L$1231)</f>
        <v>919351.66</v>
      </c>
      <c r="M1232" s="16">
        <f>SUM($M$1230:$M$1231)</f>
        <v>20302.05</v>
      </c>
    </row>
    <row r="1233" spans="1:13" ht="15.75" thickBot="1">
      <c r="A1233" s="6" t="s">
        <v>611</v>
      </c>
      <c r="B1233" s="7" t="s">
        <v>612</v>
      </c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45.75" thickBot="1">
      <c r="A1234" s="5" t="s">
        <v>2609</v>
      </c>
      <c r="B1234" s="5" t="s">
        <v>1825</v>
      </c>
      <c r="C1234" s="5" t="s">
        <v>2610</v>
      </c>
      <c r="D1234" s="5" t="s">
        <v>2611</v>
      </c>
      <c r="E1234" s="8">
        <v>162000</v>
      </c>
      <c r="F1234" s="8">
        <v>150000</v>
      </c>
      <c r="G1234" s="8">
        <v>162000</v>
      </c>
      <c r="H1234" s="8">
        <v>7827.76</v>
      </c>
      <c r="I1234" s="8">
        <v>15905.76</v>
      </c>
      <c r="J1234" s="8">
        <v>138266.48</v>
      </c>
      <c r="K1234" s="8">
        <v>146094.24</v>
      </c>
      <c r="L1234" s="8">
        <v>138266.48</v>
      </c>
      <c r="M1234" s="9">
        <v>15905.76</v>
      </c>
    </row>
    <row r="1235" spans="1:13" ht="15.75" thickBot="1">
      <c r="A1235" s="13"/>
      <c r="B1235" s="14" t="s">
        <v>630</v>
      </c>
      <c r="C1235" s="15"/>
      <c r="D1235" s="15"/>
      <c r="E1235" s="16">
        <f>SUM($E$1234:$E$1234)</f>
        <v>162000</v>
      </c>
      <c r="F1235" s="16">
        <f>SUM($F$1234:$F$1234)</f>
        <v>150000</v>
      </c>
      <c r="G1235" s="16">
        <f>SUM($G$1234:$G$1234)</f>
        <v>162000</v>
      </c>
      <c r="H1235" s="16">
        <f>SUM($H$1234:$H$1234)</f>
        <v>7827.76</v>
      </c>
      <c r="I1235" s="16">
        <f>SUM($I$1234:$I$1234)</f>
        <v>15905.76</v>
      </c>
      <c r="J1235" s="16">
        <f>SUM($J$1234:$J$1234)</f>
        <v>138266.48</v>
      </c>
      <c r="K1235" s="16">
        <f>SUM($K$1234:$K$1234)</f>
        <v>146094.24</v>
      </c>
      <c r="L1235" s="16">
        <f>SUM($L$1234:$L$1234)</f>
        <v>138266.48</v>
      </c>
      <c r="M1235" s="16">
        <f>SUM($M$1234:$M$1234)</f>
        <v>15905.76</v>
      </c>
    </row>
    <row r="1236" spans="1:13" ht="15.75" thickBot="1">
      <c r="A1236" s="6" t="s">
        <v>40</v>
      </c>
      <c r="B1236" s="7" t="s">
        <v>41</v>
      </c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45">
      <c r="A1237" s="5" t="s">
        <v>2612</v>
      </c>
      <c r="B1237" s="5" t="s">
        <v>1009</v>
      </c>
      <c r="C1237" s="5" t="s">
        <v>2613</v>
      </c>
      <c r="D1237" s="5" t="s">
        <v>2614</v>
      </c>
      <c r="E1237" s="8">
        <v>150500</v>
      </c>
      <c r="F1237" s="8">
        <v>200000</v>
      </c>
      <c r="G1237" s="8">
        <v>205500</v>
      </c>
      <c r="H1237" s="8">
        <v>38.01</v>
      </c>
      <c r="I1237" s="8">
        <v>57819.6</v>
      </c>
      <c r="J1237" s="8">
        <v>147642.39</v>
      </c>
      <c r="K1237" s="8">
        <v>147680.4</v>
      </c>
      <c r="L1237" s="8">
        <v>147642.39</v>
      </c>
      <c r="M1237" s="9">
        <v>2819.6</v>
      </c>
    </row>
    <row r="1238" spans="1:13" ht="45.75" thickBot="1">
      <c r="A1238" s="10" t="s">
        <v>2615</v>
      </c>
      <c r="B1238" s="10" t="s">
        <v>2616</v>
      </c>
      <c r="C1238" s="10" t="s">
        <v>2617</v>
      </c>
      <c r="D1238" s="10" t="s">
        <v>2618</v>
      </c>
      <c r="E1238" s="11">
        <v>40000</v>
      </c>
      <c r="F1238" s="11">
        <v>40000</v>
      </c>
      <c r="G1238" s="11">
        <v>40000</v>
      </c>
      <c r="H1238" s="11">
        <v>2872.23</v>
      </c>
      <c r="I1238" s="11">
        <v>5393.24</v>
      </c>
      <c r="J1238" s="11">
        <v>31734.53</v>
      </c>
      <c r="K1238" s="11">
        <v>34606.76</v>
      </c>
      <c r="L1238" s="11">
        <v>31734.53</v>
      </c>
      <c r="M1238" s="12">
        <v>5393.24</v>
      </c>
    </row>
    <row r="1239" spans="1:13" ht="15.75" thickBot="1">
      <c r="A1239" s="13"/>
      <c r="B1239" s="14" t="s">
        <v>62</v>
      </c>
      <c r="C1239" s="15"/>
      <c r="D1239" s="15"/>
      <c r="E1239" s="16">
        <f>SUM($E$1237:$E$1238)</f>
        <v>190500</v>
      </c>
      <c r="F1239" s="16">
        <f>SUM($F$1237:$F$1238)</f>
        <v>240000</v>
      </c>
      <c r="G1239" s="16">
        <f>SUM($G$1237:$G$1238)</f>
        <v>245500</v>
      </c>
      <c r="H1239" s="16">
        <f>SUM($H$1237:$H$1238)</f>
        <v>2910.2400000000002</v>
      </c>
      <c r="I1239" s="16">
        <f>SUM($I$1237:$I$1238)</f>
        <v>63212.84</v>
      </c>
      <c r="J1239" s="16">
        <f>SUM($J$1237:$J$1238)</f>
        <v>179376.92</v>
      </c>
      <c r="K1239" s="16">
        <f>SUM($K$1237:$K$1238)</f>
        <v>182287.16</v>
      </c>
      <c r="L1239" s="16">
        <f>SUM($L$1237:$L$1238)</f>
        <v>179376.92</v>
      </c>
      <c r="M1239" s="16">
        <f>SUM($M$1237:$M$1238)</f>
        <v>8212.84</v>
      </c>
    </row>
    <row r="1240" spans="2:13" ht="15.75" thickBot="1">
      <c r="B1240" s="14" t="s">
        <v>76</v>
      </c>
      <c r="C1240" s="15"/>
      <c r="D1240" s="15"/>
      <c r="E1240" s="16">
        <f>(E1232+E1235+E1239)</f>
        <v>1292500</v>
      </c>
      <c r="F1240" s="16">
        <f>(F1232+F1235+F1239)</f>
        <v>1341000</v>
      </c>
      <c r="G1240" s="16">
        <f>(G1232+G1235+G1239)</f>
        <v>1392500</v>
      </c>
      <c r="H1240" s="16">
        <f>(H1232+H1235+H1239)</f>
        <v>11084.29</v>
      </c>
      <c r="I1240" s="16">
        <f>(I1232+I1235+I1239)</f>
        <v>144420.65</v>
      </c>
      <c r="J1240" s="16">
        <f>(J1232+J1235+J1239)</f>
        <v>1236995.06</v>
      </c>
      <c r="K1240" s="16">
        <f>(K1232+K1235+K1239)</f>
        <v>1248079.3499999999</v>
      </c>
      <c r="L1240" s="16">
        <f>(L1232+L1235+L1239)</f>
        <v>1236995.06</v>
      </c>
      <c r="M1240" s="16">
        <f>(M1232+M1235+M1239)</f>
        <v>44420.649999999994</v>
      </c>
    </row>
    <row r="1241" spans="1:13" ht="15.75" thickBot="1">
      <c r="A1241" s="4" t="s">
        <v>77</v>
      </c>
      <c r="B1241" s="1" t="s">
        <v>78</v>
      </c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ht="15.75" thickBot="1">
      <c r="A1242" s="6" t="s">
        <v>79</v>
      </c>
      <c r="B1242" s="7" t="s">
        <v>80</v>
      </c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30.75" thickBot="1">
      <c r="A1243" s="5" t="s">
        <v>2619</v>
      </c>
      <c r="B1243" s="5" t="s">
        <v>2620</v>
      </c>
      <c r="C1243" s="5" t="s">
        <v>2621</v>
      </c>
      <c r="D1243" s="5" t="s">
        <v>100</v>
      </c>
      <c r="E1243" s="8">
        <v>500</v>
      </c>
      <c r="F1243" s="8">
        <v>500</v>
      </c>
      <c r="G1243" s="8">
        <v>0</v>
      </c>
      <c r="H1243" s="8">
        <v>0</v>
      </c>
      <c r="I1243" s="8">
        <v>0</v>
      </c>
      <c r="J1243" s="8">
        <v>0</v>
      </c>
      <c r="K1243" s="8">
        <v>0</v>
      </c>
      <c r="L1243" s="8">
        <v>0</v>
      </c>
      <c r="M1243" s="9">
        <v>500</v>
      </c>
    </row>
    <row r="1244" spans="1:13" ht="15.75" thickBot="1">
      <c r="A1244" s="13"/>
      <c r="B1244" s="14" t="s">
        <v>103</v>
      </c>
      <c r="C1244" s="15"/>
      <c r="D1244" s="15"/>
      <c r="E1244" s="16">
        <f>SUM($E$1243:$E$1243)</f>
        <v>500</v>
      </c>
      <c r="F1244" s="16">
        <f>SUM($F$1243:$F$1243)</f>
        <v>500</v>
      </c>
      <c r="G1244" s="16">
        <f>SUM($G$1243:$G$1243)</f>
        <v>0</v>
      </c>
      <c r="H1244" s="16">
        <f>SUM($H$1243:$H$1243)</f>
        <v>0</v>
      </c>
      <c r="I1244" s="16">
        <f>SUM($I$1243:$I$1243)</f>
        <v>0</v>
      </c>
      <c r="J1244" s="16">
        <f>SUM($J$1243:$J$1243)</f>
        <v>0</v>
      </c>
      <c r="K1244" s="16">
        <f>SUM($K$1243:$K$1243)</f>
        <v>0</v>
      </c>
      <c r="L1244" s="16">
        <f>SUM($L$1243:$L$1243)</f>
        <v>0</v>
      </c>
      <c r="M1244" s="16">
        <f>SUM($M$1243:$M$1243)</f>
        <v>500</v>
      </c>
    </row>
    <row r="1245" spans="1:13" ht="15.75" thickBot="1">
      <c r="A1245" s="6" t="s">
        <v>718</v>
      </c>
      <c r="B1245" s="7" t="s">
        <v>719</v>
      </c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45.75" thickBot="1">
      <c r="A1246" s="5" t="s">
        <v>2622</v>
      </c>
      <c r="B1246" s="5" t="s">
        <v>2623</v>
      </c>
      <c r="C1246" s="5" t="s">
        <v>2624</v>
      </c>
      <c r="D1246" s="5" t="s">
        <v>2625</v>
      </c>
      <c r="E1246" s="8">
        <v>10000</v>
      </c>
      <c r="F1246" s="8">
        <v>10000</v>
      </c>
      <c r="G1246" s="8">
        <v>500</v>
      </c>
      <c r="H1246" s="8">
        <v>500</v>
      </c>
      <c r="I1246" s="8">
        <v>0</v>
      </c>
      <c r="J1246" s="8">
        <v>0</v>
      </c>
      <c r="K1246" s="8">
        <v>500</v>
      </c>
      <c r="L1246" s="8">
        <v>0</v>
      </c>
      <c r="M1246" s="9">
        <v>9500</v>
      </c>
    </row>
    <row r="1247" spans="1:13" ht="15.75" thickBot="1">
      <c r="A1247" s="13"/>
      <c r="B1247" s="14" t="s">
        <v>726</v>
      </c>
      <c r="C1247" s="15"/>
      <c r="D1247" s="15"/>
      <c r="E1247" s="16">
        <f>SUM($E$1246:$E$1246)</f>
        <v>10000</v>
      </c>
      <c r="F1247" s="16">
        <f>SUM($F$1246:$F$1246)</f>
        <v>10000</v>
      </c>
      <c r="G1247" s="16">
        <f>SUM($G$1246:$G$1246)</f>
        <v>500</v>
      </c>
      <c r="H1247" s="16">
        <f>SUM($H$1246:$H$1246)</f>
        <v>500</v>
      </c>
      <c r="I1247" s="16">
        <f>SUM($I$1246:$I$1246)</f>
        <v>0</v>
      </c>
      <c r="J1247" s="16">
        <f>SUM($J$1246:$J$1246)</f>
        <v>0</v>
      </c>
      <c r="K1247" s="16">
        <f>SUM($K$1246:$K$1246)</f>
        <v>500</v>
      </c>
      <c r="L1247" s="16">
        <f>SUM($L$1246:$L$1246)</f>
        <v>0</v>
      </c>
      <c r="M1247" s="16">
        <f>SUM($M$1246:$M$1246)</f>
        <v>9500</v>
      </c>
    </row>
    <row r="1248" spans="2:13" ht="15.75" thickBot="1">
      <c r="B1248" s="14" t="s">
        <v>159</v>
      </c>
      <c r="C1248" s="15"/>
      <c r="D1248" s="15"/>
      <c r="E1248" s="16">
        <f>(E1244+E1247)</f>
        <v>10500</v>
      </c>
      <c r="F1248" s="16">
        <f>(F1244+F1247)</f>
        <v>10500</v>
      </c>
      <c r="G1248" s="16">
        <f>(G1244+G1247)</f>
        <v>500</v>
      </c>
      <c r="H1248" s="16">
        <f>(H1244+H1247)</f>
        <v>500</v>
      </c>
      <c r="I1248" s="16">
        <f>(I1244+I1247)</f>
        <v>0</v>
      </c>
      <c r="J1248" s="16">
        <f>(J1244+J1247)</f>
        <v>0</v>
      </c>
      <c r="K1248" s="16">
        <f>(K1244+K1247)</f>
        <v>500</v>
      </c>
      <c r="L1248" s="16">
        <f>(L1244+L1247)</f>
        <v>0</v>
      </c>
      <c r="M1248" s="16">
        <f>(M1244+M1247)</f>
        <v>10000</v>
      </c>
    </row>
    <row r="1249" spans="1:13" ht="15.75" thickBot="1">
      <c r="A1249" s="4" t="s">
        <v>160</v>
      </c>
      <c r="B1249" s="1" t="s">
        <v>161</v>
      </c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ht="15.75" thickBot="1">
      <c r="A1250" s="6" t="s">
        <v>749</v>
      </c>
      <c r="B1250" s="7" t="s">
        <v>750</v>
      </c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45">
      <c r="A1251" s="5" t="s">
        <v>2626</v>
      </c>
      <c r="B1251" s="5" t="s">
        <v>2627</v>
      </c>
      <c r="C1251" s="5" t="s">
        <v>2628</v>
      </c>
      <c r="D1251" s="5" t="s">
        <v>766</v>
      </c>
      <c r="E1251" s="8">
        <v>1500</v>
      </c>
      <c r="F1251" s="8">
        <v>1500</v>
      </c>
      <c r="G1251" s="8">
        <v>0</v>
      </c>
      <c r="H1251" s="8">
        <v>0</v>
      </c>
      <c r="I1251" s="8">
        <v>0</v>
      </c>
      <c r="J1251" s="8">
        <v>0</v>
      </c>
      <c r="K1251" s="8">
        <v>0</v>
      </c>
      <c r="L1251" s="8">
        <v>0</v>
      </c>
      <c r="M1251" s="9">
        <v>1500</v>
      </c>
    </row>
    <row r="1252" spans="1:13" ht="60.75" thickBot="1">
      <c r="A1252" s="10" t="s">
        <v>2629</v>
      </c>
      <c r="B1252" s="10" t="s">
        <v>2630</v>
      </c>
      <c r="C1252" s="10" t="s">
        <v>2628</v>
      </c>
      <c r="D1252" s="10" t="s">
        <v>766</v>
      </c>
      <c r="E1252" s="11">
        <v>1</v>
      </c>
      <c r="F1252" s="11">
        <v>1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v>0</v>
      </c>
      <c r="M1252" s="12">
        <v>1</v>
      </c>
    </row>
    <row r="1253" spans="1:13" ht="15.75" thickBot="1">
      <c r="A1253" s="13"/>
      <c r="B1253" s="14" t="s">
        <v>771</v>
      </c>
      <c r="C1253" s="15"/>
      <c r="D1253" s="15"/>
      <c r="E1253" s="16">
        <f>SUM($E$1251:$E$1252)</f>
        <v>1501</v>
      </c>
      <c r="F1253" s="16">
        <f>SUM($F$1251:$F$1252)</f>
        <v>1501</v>
      </c>
      <c r="G1253" s="16">
        <f>SUM($G$1251:$G$1252)</f>
        <v>0</v>
      </c>
      <c r="H1253" s="16">
        <f>SUM($H$1251:$H$1252)</f>
        <v>0</v>
      </c>
      <c r="I1253" s="16">
        <f>SUM($I$1251:$I$1252)</f>
        <v>0</v>
      </c>
      <c r="J1253" s="16">
        <f>SUM($J$1251:$J$1252)</f>
        <v>0</v>
      </c>
      <c r="K1253" s="16">
        <f>SUM($K$1251:$K$1252)</f>
        <v>0</v>
      </c>
      <c r="L1253" s="16">
        <f>SUM($L$1251:$L$1252)</f>
        <v>0</v>
      </c>
      <c r="M1253" s="16">
        <f>SUM($M$1251:$M$1252)</f>
        <v>1501</v>
      </c>
    </row>
    <row r="1254" spans="2:13" ht="15.75" thickBot="1">
      <c r="B1254" s="14" t="s">
        <v>190</v>
      </c>
      <c r="C1254" s="15"/>
      <c r="D1254" s="15"/>
      <c r="E1254" s="16">
        <f>(E1253)</f>
        <v>1501</v>
      </c>
      <c r="F1254" s="16">
        <f>(F1253)</f>
        <v>1501</v>
      </c>
      <c r="G1254" s="16">
        <f>(G1253)</f>
        <v>0</v>
      </c>
      <c r="H1254" s="16">
        <f>(H1253)</f>
        <v>0</v>
      </c>
      <c r="I1254" s="16">
        <f>(I1253)</f>
        <v>0</v>
      </c>
      <c r="J1254" s="16">
        <f>(J1253)</f>
        <v>0</v>
      </c>
      <c r="K1254" s="16">
        <f>(K1253)</f>
        <v>0</v>
      </c>
      <c r="L1254" s="16">
        <f>(L1253)</f>
        <v>0</v>
      </c>
      <c r="M1254" s="16">
        <f>(M1253)</f>
        <v>1501</v>
      </c>
    </row>
    <row r="1255" spans="1:13" ht="15.75" thickBot="1">
      <c r="A1255" s="4" t="s">
        <v>229</v>
      </c>
      <c r="B1255" s="1" t="s">
        <v>230</v>
      </c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ht="15.75" thickBot="1">
      <c r="A1256" s="6" t="s">
        <v>231</v>
      </c>
      <c r="B1256" s="7" t="s">
        <v>232</v>
      </c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45.75" thickBot="1">
      <c r="A1257" s="5" t="s">
        <v>2631</v>
      </c>
      <c r="B1257" s="5" t="s">
        <v>798</v>
      </c>
      <c r="C1257" s="5" t="s">
        <v>2632</v>
      </c>
      <c r="D1257" s="5" t="s">
        <v>792</v>
      </c>
      <c r="E1257" s="8">
        <v>2000</v>
      </c>
      <c r="F1257" s="8">
        <v>1000</v>
      </c>
      <c r="G1257" s="8">
        <v>2000</v>
      </c>
      <c r="H1257" s="8">
        <v>0</v>
      </c>
      <c r="I1257" s="8">
        <v>1315.2</v>
      </c>
      <c r="J1257" s="8">
        <v>684.8</v>
      </c>
      <c r="K1257" s="8">
        <v>684.8</v>
      </c>
      <c r="L1257" s="8">
        <v>684.8</v>
      </c>
      <c r="M1257" s="9">
        <v>1315.2</v>
      </c>
    </row>
    <row r="1258" spans="1:13" ht="15.75" thickBot="1">
      <c r="A1258" s="13"/>
      <c r="B1258" s="14" t="s">
        <v>241</v>
      </c>
      <c r="C1258" s="15"/>
      <c r="D1258" s="15"/>
      <c r="E1258" s="16">
        <f>SUM($E$1257:$E$1257)</f>
        <v>2000</v>
      </c>
      <c r="F1258" s="16">
        <f>SUM($F$1257:$F$1257)</f>
        <v>1000</v>
      </c>
      <c r="G1258" s="16">
        <f>SUM($G$1257:$G$1257)</f>
        <v>2000</v>
      </c>
      <c r="H1258" s="16">
        <f>SUM($H$1257:$H$1257)</f>
        <v>0</v>
      </c>
      <c r="I1258" s="16">
        <f>SUM($I$1257:$I$1257)</f>
        <v>1315.2</v>
      </c>
      <c r="J1258" s="16">
        <f>SUM($J$1257:$J$1257)</f>
        <v>684.8</v>
      </c>
      <c r="K1258" s="16">
        <f>SUM($K$1257:$K$1257)</f>
        <v>684.8</v>
      </c>
      <c r="L1258" s="16">
        <f>SUM($L$1257:$L$1257)</f>
        <v>684.8</v>
      </c>
      <c r="M1258" s="16">
        <f>SUM($M$1257:$M$1257)</f>
        <v>1315.2</v>
      </c>
    </row>
    <row r="1259" spans="1:13" ht="15.75" thickBot="1">
      <c r="A1259" s="6" t="s">
        <v>351</v>
      </c>
      <c r="B1259" s="7" t="s">
        <v>352</v>
      </c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5.75" thickBot="1">
      <c r="A1260" s="5" t="s">
        <v>2633</v>
      </c>
      <c r="B1260" s="5" t="s">
        <v>805</v>
      </c>
      <c r="C1260" s="5" t="s">
        <v>2634</v>
      </c>
      <c r="D1260" s="5" t="s">
        <v>805</v>
      </c>
      <c r="E1260" s="8">
        <v>1000</v>
      </c>
      <c r="F1260" s="8">
        <v>1000</v>
      </c>
      <c r="G1260" s="8">
        <v>0</v>
      </c>
      <c r="H1260" s="8">
        <v>0</v>
      </c>
      <c r="I1260" s="8">
        <v>0</v>
      </c>
      <c r="J1260" s="8">
        <v>0</v>
      </c>
      <c r="K1260" s="8">
        <v>0</v>
      </c>
      <c r="L1260" s="8">
        <v>0</v>
      </c>
      <c r="M1260" s="9">
        <v>1000</v>
      </c>
    </row>
    <row r="1261" spans="1:13" ht="15.75" thickBot="1">
      <c r="A1261" s="13"/>
      <c r="B1261" s="14" t="s">
        <v>357</v>
      </c>
      <c r="C1261" s="15"/>
      <c r="D1261" s="15"/>
      <c r="E1261" s="16">
        <f>SUM($E$1260:$E$1260)</f>
        <v>1000</v>
      </c>
      <c r="F1261" s="16">
        <f>SUM($F$1260:$F$1260)</f>
        <v>1000</v>
      </c>
      <c r="G1261" s="16">
        <f>SUM($G$1260:$G$1260)</f>
        <v>0</v>
      </c>
      <c r="H1261" s="16">
        <f>SUM($H$1260:$H$1260)</f>
        <v>0</v>
      </c>
      <c r="I1261" s="16">
        <f>SUM($I$1260:$I$1260)</f>
        <v>0</v>
      </c>
      <c r="J1261" s="16">
        <f>SUM($J$1260:$J$1260)</f>
        <v>0</v>
      </c>
      <c r="K1261" s="16">
        <f>SUM($K$1260:$K$1260)</f>
        <v>0</v>
      </c>
      <c r="L1261" s="16">
        <f>SUM($L$1260:$L$1260)</f>
        <v>0</v>
      </c>
      <c r="M1261" s="16">
        <f>SUM($M$1260:$M$1260)</f>
        <v>1000</v>
      </c>
    </row>
    <row r="1262" spans="2:13" ht="15.75" thickBot="1">
      <c r="B1262" s="14" t="s">
        <v>391</v>
      </c>
      <c r="C1262" s="15"/>
      <c r="D1262" s="15"/>
      <c r="E1262" s="16">
        <f>(E1258+E1261)</f>
        <v>3000</v>
      </c>
      <c r="F1262" s="16">
        <f>(F1258+F1261)</f>
        <v>2000</v>
      </c>
      <c r="G1262" s="16">
        <f>(G1258+G1261)</f>
        <v>2000</v>
      </c>
      <c r="H1262" s="16">
        <f>(H1258+H1261)</f>
        <v>0</v>
      </c>
      <c r="I1262" s="16">
        <f>(I1258+I1261)</f>
        <v>1315.2</v>
      </c>
      <c r="J1262" s="16">
        <f>(J1258+J1261)</f>
        <v>684.8</v>
      </c>
      <c r="K1262" s="16">
        <f>(K1258+K1261)</f>
        <v>684.8</v>
      </c>
      <c r="L1262" s="16">
        <f>(L1258+L1261)</f>
        <v>684.8</v>
      </c>
      <c r="M1262" s="16">
        <f>(M1258+M1261)</f>
        <v>2315.2</v>
      </c>
    </row>
    <row r="1263" spans="1:13" ht="15.75" thickBot="1">
      <c r="A1263" s="4" t="s">
        <v>820</v>
      </c>
      <c r="B1263" s="1" t="s">
        <v>821</v>
      </c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ht="15.75" thickBot="1">
      <c r="A1264" s="6" t="s">
        <v>822</v>
      </c>
      <c r="B1264" s="7" t="s">
        <v>823</v>
      </c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30.75" thickBot="1">
      <c r="A1265" s="5" t="s">
        <v>2635</v>
      </c>
      <c r="B1265" s="5" t="s">
        <v>1952</v>
      </c>
      <c r="C1265" s="5" t="s">
        <v>2636</v>
      </c>
      <c r="D1265" s="5" t="s">
        <v>2637</v>
      </c>
      <c r="E1265" s="8">
        <v>500</v>
      </c>
      <c r="F1265" s="8">
        <v>500</v>
      </c>
      <c r="G1265" s="8">
        <v>0</v>
      </c>
      <c r="H1265" s="8">
        <v>0</v>
      </c>
      <c r="I1265" s="8">
        <v>0</v>
      </c>
      <c r="J1265" s="8">
        <v>0</v>
      </c>
      <c r="K1265" s="8">
        <v>0</v>
      </c>
      <c r="L1265" s="8">
        <v>0</v>
      </c>
      <c r="M1265" s="9">
        <v>500</v>
      </c>
    </row>
    <row r="1266" spans="1:13" ht="15.75" thickBot="1">
      <c r="A1266" s="13"/>
      <c r="B1266" s="14" t="s">
        <v>854</v>
      </c>
      <c r="C1266" s="15"/>
      <c r="D1266" s="15"/>
      <c r="E1266" s="16">
        <f>SUM($E$1265:$E$1265)</f>
        <v>500</v>
      </c>
      <c r="F1266" s="16">
        <f>SUM($F$1265:$F$1265)</f>
        <v>500</v>
      </c>
      <c r="G1266" s="16">
        <f>SUM($G$1265:$G$1265)</f>
        <v>0</v>
      </c>
      <c r="H1266" s="16">
        <f>SUM($H$1265:$H$1265)</f>
        <v>0</v>
      </c>
      <c r="I1266" s="16">
        <f>SUM($I$1265:$I$1265)</f>
        <v>0</v>
      </c>
      <c r="J1266" s="16">
        <f>SUM($J$1265:$J$1265)</f>
        <v>0</v>
      </c>
      <c r="K1266" s="16">
        <f>SUM($K$1265:$K$1265)</f>
        <v>0</v>
      </c>
      <c r="L1266" s="16">
        <f>SUM($L$1265:$L$1265)</f>
        <v>0</v>
      </c>
      <c r="M1266" s="16">
        <f>SUM($M$1265:$M$1265)</f>
        <v>500</v>
      </c>
    </row>
    <row r="1267" spans="2:13" ht="15.75" thickBot="1">
      <c r="B1267" s="14" t="s">
        <v>934</v>
      </c>
      <c r="C1267" s="15"/>
      <c r="D1267" s="15"/>
      <c r="E1267" s="16">
        <f>(E1266)</f>
        <v>500</v>
      </c>
      <c r="F1267" s="16">
        <f>(F1266)</f>
        <v>500</v>
      </c>
      <c r="G1267" s="16">
        <f>(G1266)</f>
        <v>0</v>
      </c>
      <c r="H1267" s="16">
        <f>(H1266)</f>
        <v>0</v>
      </c>
      <c r="I1267" s="16">
        <f>(I1266)</f>
        <v>0</v>
      </c>
      <c r="J1267" s="16">
        <f>(J1266)</f>
        <v>0</v>
      </c>
      <c r="K1267" s="16">
        <f>(K1266)</f>
        <v>0</v>
      </c>
      <c r="L1267" s="16">
        <f>(L1266)</f>
        <v>0</v>
      </c>
      <c r="M1267" s="16">
        <f>(M1266)</f>
        <v>500</v>
      </c>
    </row>
    <row r="1268" spans="2:13" ht="15.75" thickBot="1">
      <c r="B1268" s="14" t="s">
        <v>2638</v>
      </c>
      <c r="C1268" s="15"/>
      <c r="D1268" s="15"/>
      <c r="E1268" s="16">
        <f>(E1240+E1248+E1254+E1262+E1267)</f>
        <v>1308001</v>
      </c>
      <c r="F1268" s="16">
        <f>(F1240+F1248+F1254+F1262+F1267)</f>
        <v>1355501</v>
      </c>
      <c r="G1268" s="16">
        <f>(G1240+G1248+G1254+G1262+G1267)</f>
        <v>1395000</v>
      </c>
      <c r="H1268" s="16">
        <f>(H1240+H1248+H1254+H1262+H1267)</f>
        <v>11584.29</v>
      </c>
      <c r="I1268" s="16">
        <f>(I1240+I1248+I1254+I1262+I1267)</f>
        <v>145735.85</v>
      </c>
      <c r="J1268" s="16">
        <f>(J1240+J1248+J1254+J1262+J1267)</f>
        <v>1237679.86</v>
      </c>
      <c r="K1268" s="16">
        <f>(K1240+K1248+K1254+K1262+K1267)</f>
        <v>1249264.15</v>
      </c>
      <c r="L1268" s="16">
        <f>(L1240+L1248+L1254+L1262+L1267)</f>
        <v>1237679.86</v>
      </c>
      <c r="M1268" s="16">
        <f>(M1240+M1248+M1254+M1262+M1267)</f>
        <v>58736.84999999999</v>
      </c>
    </row>
    <row r="1269" spans="1:9" ht="15.75" thickBot="1">
      <c r="A1269" s="1" t="s">
        <v>2639</v>
      </c>
      <c r="B1269" s="1"/>
      <c r="C1269" s="1"/>
      <c r="D1269" s="1"/>
      <c r="E1269" s="1"/>
      <c r="F1269" s="1"/>
      <c r="G1269" s="1"/>
      <c r="H1269" s="1"/>
      <c r="I1269" s="1"/>
    </row>
    <row r="1270" spans="1:13" ht="15.75" thickBot="1">
      <c r="A1270" s="4" t="s">
        <v>22</v>
      </c>
      <c r="B1270" s="1" t="s">
        <v>23</v>
      </c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ht="15.75" thickBot="1">
      <c r="A1271" s="4" t="s">
        <v>24</v>
      </c>
      <c r="B1271" s="1" t="s">
        <v>25</v>
      </c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ht="15.75" thickBot="1">
      <c r="A1272" s="6" t="s">
        <v>590</v>
      </c>
      <c r="B1272" s="7" t="s">
        <v>591</v>
      </c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30.75" thickBot="1">
      <c r="A1273" s="5" t="s">
        <v>2640</v>
      </c>
      <c r="B1273" s="5" t="s">
        <v>938</v>
      </c>
      <c r="C1273" s="5" t="s">
        <v>2641</v>
      </c>
      <c r="D1273" s="5" t="s">
        <v>2642</v>
      </c>
      <c r="E1273" s="8">
        <v>248000</v>
      </c>
      <c r="F1273" s="8">
        <v>250000</v>
      </c>
      <c r="G1273" s="8">
        <v>278000</v>
      </c>
      <c r="H1273" s="8">
        <v>2739.2</v>
      </c>
      <c r="I1273" s="8">
        <v>41150.22</v>
      </c>
      <c r="J1273" s="8">
        <v>234110.58</v>
      </c>
      <c r="K1273" s="8">
        <v>236849.78</v>
      </c>
      <c r="L1273" s="8">
        <v>234110.58</v>
      </c>
      <c r="M1273" s="9">
        <v>11150.22</v>
      </c>
    </row>
    <row r="1274" spans="1:13" ht="15.75" thickBot="1">
      <c r="A1274" s="13"/>
      <c r="B1274" s="14" t="s">
        <v>610</v>
      </c>
      <c r="C1274" s="15"/>
      <c r="D1274" s="15"/>
      <c r="E1274" s="16">
        <f>SUM($E$1273:$E$1273)</f>
        <v>248000</v>
      </c>
      <c r="F1274" s="16">
        <f>SUM($F$1273:$F$1273)</f>
        <v>250000</v>
      </c>
      <c r="G1274" s="16">
        <f>SUM($G$1273:$G$1273)</f>
        <v>278000</v>
      </c>
      <c r="H1274" s="16">
        <f>SUM($H$1273:$H$1273)</f>
        <v>2739.2</v>
      </c>
      <c r="I1274" s="16">
        <f>SUM($I$1273:$I$1273)</f>
        <v>41150.22</v>
      </c>
      <c r="J1274" s="16">
        <f>SUM($J$1273:$J$1273)</f>
        <v>234110.58</v>
      </c>
      <c r="K1274" s="16">
        <f>SUM($K$1273:$K$1273)</f>
        <v>236849.78</v>
      </c>
      <c r="L1274" s="16">
        <f>SUM($L$1273:$L$1273)</f>
        <v>234110.58</v>
      </c>
      <c r="M1274" s="16">
        <f>SUM($M$1273:$M$1273)</f>
        <v>11150.22</v>
      </c>
    </row>
    <row r="1275" spans="1:13" ht="15.75" thickBot="1">
      <c r="A1275" s="6" t="s">
        <v>611</v>
      </c>
      <c r="B1275" s="7" t="s">
        <v>612</v>
      </c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45.75" thickBot="1">
      <c r="A1276" s="5" t="s">
        <v>2643</v>
      </c>
      <c r="B1276" s="5" t="s">
        <v>1825</v>
      </c>
      <c r="C1276" s="5" t="s">
        <v>2644</v>
      </c>
      <c r="D1276" s="5" t="s">
        <v>2645</v>
      </c>
      <c r="E1276" s="8">
        <v>20000</v>
      </c>
      <c r="F1276" s="8">
        <v>40000</v>
      </c>
      <c r="G1276" s="8">
        <v>40000</v>
      </c>
      <c r="H1276" s="8">
        <v>824.87</v>
      </c>
      <c r="I1276" s="8">
        <v>27116.44</v>
      </c>
      <c r="J1276" s="8">
        <v>12058.69</v>
      </c>
      <c r="K1276" s="8">
        <v>12883.56</v>
      </c>
      <c r="L1276" s="8">
        <v>12058.69</v>
      </c>
      <c r="M1276" s="9">
        <v>7116.44</v>
      </c>
    </row>
    <row r="1277" spans="1:13" ht="15.75" thickBot="1">
      <c r="A1277" s="13"/>
      <c r="B1277" s="14" t="s">
        <v>630</v>
      </c>
      <c r="C1277" s="15"/>
      <c r="D1277" s="15"/>
      <c r="E1277" s="16">
        <f>SUM($E$1276:$E$1276)</f>
        <v>20000</v>
      </c>
      <c r="F1277" s="16">
        <f>SUM($F$1276:$F$1276)</f>
        <v>40000</v>
      </c>
      <c r="G1277" s="16">
        <f>SUM($G$1276:$G$1276)</f>
        <v>40000</v>
      </c>
      <c r="H1277" s="16">
        <f>SUM($H$1276:$H$1276)</f>
        <v>824.87</v>
      </c>
      <c r="I1277" s="16">
        <f>SUM($I$1276:$I$1276)</f>
        <v>27116.44</v>
      </c>
      <c r="J1277" s="16">
        <f>SUM($J$1276:$J$1276)</f>
        <v>12058.69</v>
      </c>
      <c r="K1277" s="16">
        <f>SUM($K$1276:$K$1276)</f>
        <v>12883.56</v>
      </c>
      <c r="L1277" s="16">
        <f>SUM($L$1276:$L$1276)</f>
        <v>12058.69</v>
      </c>
      <c r="M1277" s="16">
        <f>SUM($M$1276:$M$1276)</f>
        <v>7116.44</v>
      </c>
    </row>
    <row r="1278" spans="1:13" ht="15.75" thickBot="1">
      <c r="A1278" s="6" t="s">
        <v>631</v>
      </c>
      <c r="B1278" s="7" t="s">
        <v>632</v>
      </c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45.75" thickBot="1">
      <c r="A1279" s="5" t="s">
        <v>2646</v>
      </c>
      <c r="B1279" s="5" t="s">
        <v>1835</v>
      </c>
      <c r="C1279" s="5" t="s">
        <v>2647</v>
      </c>
      <c r="D1279" s="5" t="s">
        <v>636</v>
      </c>
      <c r="E1279" s="8">
        <v>40000</v>
      </c>
      <c r="F1279" s="8">
        <v>55000</v>
      </c>
      <c r="G1279" s="8">
        <v>55000</v>
      </c>
      <c r="H1279" s="8">
        <v>620</v>
      </c>
      <c r="I1279" s="8">
        <v>28172</v>
      </c>
      <c r="J1279" s="8">
        <v>26208</v>
      </c>
      <c r="K1279" s="8">
        <v>26828</v>
      </c>
      <c r="L1279" s="8">
        <v>26208</v>
      </c>
      <c r="M1279" s="9">
        <v>13172</v>
      </c>
    </row>
    <row r="1280" spans="1:13" ht="15.75" thickBot="1">
      <c r="A1280" s="13"/>
      <c r="B1280" s="14" t="s">
        <v>644</v>
      </c>
      <c r="C1280" s="15"/>
      <c r="D1280" s="15"/>
      <c r="E1280" s="16">
        <f>SUM($E$1279:$E$1279)</f>
        <v>40000</v>
      </c>
      <c r="F1280" s="16">
        <f>SUM($F$1279:$F$1279)</f>
        <v>55000</v>
      </c>
      <c r="G1280" s="16">
        <f>SUM($G$1279:$G$1279)</f>
        <v>55000</v>
      </c>
      <c r="H1280" s="16">
        <f>SUM($H$1279:$H$1279)</f>
        <v>620</v>
      </c>
      <c r="I1280" s="16">
        <f>SUM($I$1279:$I$1279)</f>
        <v>28172</v>
      </c>
      <c r="J1280" s="16">
        <f>SUM($J$1279:$J$1279)</f>
        <v>26208</v>
      </c>
      <c r="K1280" s="16">
        <f>SUM($K$1279:$K$1279)</f>
        <v>26828</v>
      </c>
      <c r="L1280" s="16">
        <f>SUM($L$1279:$L$1279)</f>
        <v>26208</v>
      </c>
      <c r="M1280" s="16">
        <f>SUM($M$1279:$M$1279)</f>
        <v>13172</v>
      </c>
    </row>
    <row r="1281" spans="1:13" ht="15.75" thickBot="1">
      <c r="A1281" s="6" t="s">
        <v>40</v>
      </c>
      <c r="B1281" s="7" t="s">
        <v>41</v>
      </c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45">
      <c r="A1282" s="5" t="s">
        <v>2648</v>
      </c>
      <c r="B1282" s="5" t="s">
        <v>1009</v>
      </c>
      <c r="C1282" s="5" t="s">
        <v>2649</v>
      </c>
      <c r="D1282" s="5" t="s">
        <v>2650</v>
      </c>
      <c r="E1282" s="8">
        <v>37000</v>
      </c>
      <c r="F1282" s="8">
        <v>42000</v>
      </c>
      <c r="G1282" s="8">
        <v>42000</v>
      </c>
      <c r="H1282" s="8">
        <v>523.63</v>
      </c>
      <c r="I1282" s="8">
        <v>5285.31</v>
      </c>
      <c r="J1282" s="8">
        <v>36191.06</v>
      </c>
      <c r="K1282" s="8">
        <v>36714.69</v>
      </c>
      <c r="L1282" s="8">
        <v>36191.06</v>
      </c>
      <c r="M1282" s="9">
        <v>285.31</v>
      </c>
    </row>
    <row r="1283" spans="1:13" ht="30">
      <c r="A1283" s="10" t="s">
        <v>2651</v>
      </c>
      <c r="B1283" s="10" t="s">
        <v>2616</v>
      </c>
      <c r="C1283" s="10" t="s">
        <v>2652</v>
      </c>
      <c r="D1283" s="10" t="s">
        <v>2653</v>
      </c>
      <c r="E1283" s="11">
        <v>8500</v>
      </c>
      <c r="F1283" s="11">
        <v>8500</v>
      </c>
      <c r="G1283" s="11">
        <v>8500</v>
      </c>
      <c r="H1283" s="11">
        <v>269.05</v>
      </c>
      <c r="I1283" s="11">
        <v>5251.4</v>
      </c>
      <c r="J1283" s="11">
        <v>2979.55</v>
      </c>
      <c r="K1283" s="11">
        <v>3248.6</v>
      </c>
      <c r="L1283" s="11">
        <v>2979.55</v>
      </c>
      <c r="M1283" s="12">
        <v>5251.4</v>
      </c>
    </row>
    <row r="1284" spans="1:13" ht="30.75" thickBot="1">
      <c r="A1284" s="10" t="s">
        <v>2654</v>
      </c>
      <c r="B1284" s="10" t="s">
        <v>2655</v>
      </c>
      <c r="C1284" s="10" t="s">
        <v>2656</v>
      </c>
      <c r="D1284" s="10" t="s">
        <v>2657</v>
      </c>
      <c r="E1284" s="11">
        <v>24000</v>
      </c>
      <c r="F1284" s="11">
        <v>24000</v>
      </c>
      <c r="G1284" s="11">
        <v>24000</v>
      </c>
      <c r="H1284" s="11">
        <v>155.37</v>
      </c>
      <c r="I1284" s="11">
        <v>17507.48</v>
      </c>
      <c r="J1284" s="11">
        <v>6337.15</v>
      </c>
      <c r="K1284" s="11">
        <v>6492.52</v>
      </c>
      <c r="L1284" s="11">
        <v>6337.15</v>
      </c>
      <c r="M1284" s="12">
        <v>17507.48</v>
      </c>
    </row>
    <row r="1285" spans="1:13" ht="15.75" thickBot="1">
      <c r="A1285" s="13"/>
      <c r="B1285" s="14" t="s">
        <v>62</v>
      </c>
      <c r="C1285" s="15"/>
      <c r="D1285" s="15"/>
      <c r="E1285" s="16">
        <f>SUM($E$1282:$E$1284)</f>
        <v>69500</v>
      </c>
      <c r="F1285" s="16">
        <f>SUM($F$1282:$F$1284)</f>
        <v>74500</v>
      </c>
      <c r="G1285" s="16">
        <f>SUM($G$1282:$G$1284)</f>
        <v>74500</v>
      </c>
      <c r="H1285" s="16">
        <f>SUM($H$1282:$H$1284)</f>
        <v>948.0500000000001</v>
      </c>
      <c r="I1285" s="16">
        <f>SUM($I$1282:$I$1284)</f>
        <v>28044.19</v>
      </c>
      <c r="J1285" s="16">
        <f>SUM($J$1282:$J$1284)</f>
        <v>45507.76</v>
      </c>
      <c r="K1285" s="16">
        <f>SUM($K$1282:$K$1284)</f>
        <v>46455.81</v>
      </c>
      <c r="L1285" s="16">
        <f>SUM($L$1282:$L$1284)</f>
        <v>45507.76</v>
      </c>
      <c r="M1285" s="16">
        <f>SUM($M$1282:$M$1284)</f>
        <v>23044.19</v>
      </c>
    </row>
    <row r="1286" spans="1:13" ht="15.75" thickBot="1">
      <c r="A1286" s="6" t="s">
        <v>671</v>
      </c>
      <c r="B1286" s="7" t="s">
        <v>672</v>
      </c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45">
      <c r="A1287" s="5" t="s">
        <v>2658</v>
      </c>
      <c r="B1287" s="5" t="s">
        <v>674</v>
      </c>
      <c r="C1287" s="5" t="s">
        <v>2659</v>
      </c>
      <c r="D1287" s="5" t="s">
        <v>676</v>
      </c>
      <c r="E1287" s="8">
        <v>1000</v>
      </c>
      <c r="F1287" s="8">
        <v>1000</v>
      </c>
      <c r="G1287" s="8">
        <v>0</v>
      </c>
      <c r="H1287" s="8">
        <v>0</v>
      </c>
      <c r="I1287" s="8">
        <v>0</v>
      </c>
      <c r="J1287" s="8">
        <v>0</v>
      </c>
      <c r="K1287" s="8">
        <v>0</v>
      </c>
      <c r="L1287" s="8">
        <v>0</v>
      </c>
      <c r="M1287" s="9">
        <v>1000</v>
      </c>
    </row>
    <row r="1288" spans="1:13" ht="45">
      <c r="A1288" s="10" t="s">
        <v>2660</v>
      </c>
      <c r="B1288" s="10" t="s">
        <v>678</v>
      </c>
      <c r="C1288" s="10" t="s">
        <v>2661</v>
      </c>
      <c r="D1288" s="10" t="s">
        <v>2662</v>
      </c>
      <c r="E1288" s="11">
        <v>5204.64</v>
      </c>
      <c r="F1288" s="11">
        <v>13000</v>
      </c>
      <c r="G1288" s="11">
        <v>5204.64</v>
      </c>
      <c r="H1288" s="11">
        <v>46.9</v>
      </c>
      <c r="I1288" s="11">
        <v>482.31</v>
      </c>
      <c r="J1288" s="11">
        <v>4675.43</v>
      </c>
      <c r="K1288" s="11">
        <v>4722.33</v>
      </c>
      <c r="L1288" s="11">
        <v>4675.43</v>
      </c>
      <c r="M1288" s="12">
        <v>482.31</v>
      </c>
    </row>
    <row r="1289" spans="1:13" ht="45">
      <c r="A1289" s="10" t="s">
        <v>2663</v>
      </c>
      <c r="B1289" s="10" t="s">
        <v>678</v>
      </c>
      <c r="C1289" s="10" t="s">
        <v>2661</v>
      </c>
      <c r="D1289" s="10" t="s">
        <v>2662</v>
      </c>
      <c r="E1289" s="11">
        <v>10000</v>
      </c>
      <c r="F1289" s="11">
        <v>10000</v>
      </c>
      <c r="G1289" s="11">
        <v>4857.33</v>
      </c>
      <c r="H1289" s="11">
        <v>0</v>
      </c>
      <c r="I1289" s="11">
        <v>2377.6</v>
      </c>
      <c r="J1289" s="11">
        <v>2479.73</v>
      </c>
      <c r="K1289" s="11">
        <v>2479.73</v>
      </c>
      <c r="L1289" s="11">
        <v>2479.73</v>
      </c>
      <c r="M1289" s="12">
        <v>7520.27</v>
      </c>
    </row>
    <row r="1290" spans="1:13" ht="30">
      <c r="A1290" s="10" t="s">
        <v>2664</v>
      </c>
      <c r="B1290" s="10" t="s">
        <v>683</v>
      </c>
      <c r="C1290" s="10" t="s">
        <v>2661</v>
      </c>
      <c r="D1290" s="10" t="s">
        <v>2662</v>
      </c>
      <c r="E1290" s="11">
        <v>4636.5</v>
      </c>
      <c r="F1290" s="11">
        <v>0</v>
      </c>
      <c r="G1290" s="11">
        <v>4636.5</v>
      </c>
      <c r="H1290" s="11">
        <v>4043.25</v>
      </c>
      <c r="I1290" s="11">
        <v>593.25</v>
      </c>
      <c r="J1290" s="11">
        <v>0</v>
      </c>
      <c r="K1290" s="11">
        <v>4043.25</v>
      </c>
      <c r="L1290" s="11">
        <v>0</v>
      </c>
      <c r="M1290" s="12">
        <v>593.25</v>
      </c>
    </row>
    <row r="1291" spans="1:13" ht="30.75" thickBot="1">
      <c r="A1291" s="10" t="s">
        <v>2665</v>
      </c>
      <c r="B1291" s="10" t="s">
        <v>685</v>
      </c>
      <c r="C1291" s="10" t="s">
        <v>2661</v>
      </c>
      <c r="D1291" s="10" t="s">
        <v>2662</v>
      </c>
      <c r="E1291" s="11">
        <v>1219.5</v>
      </c>
      <c r="F1291" s="11">
        <v>0</v>
      </c>
      <c r="G1291" s="11">
        <v>1219.5</v>
      </c>
      <c r="H1291" s="11">
        <v>1219.5</v>
      </c>
      <c r="I1291" s="11">
        <v>0</v>
      </c>
      <c r="J1291" s="11">
        <v>0</v>
      </c>
      <c r="K1291" s="11">
        <v>1219.5</v>
      </c>
      <c r="L1291" s="11">
        <v>0</v>
      </c>
      <c r="M1291" s="12">
        <v>0</v>
      </c>
    </row>
    <row r="1292" spans="1:13" ht="15.75" thickBot="1">
      <c r="A1292" s="13"/>
      <c r="B1292" s="14" t="s">
        <v>688</v>
      </c>
      <c r="C1292" s="15"/>
      <c r="D1292" s="15"/>
      <c r="E1292" s="16">
        <f>SUM($E$1287:$E$1291)</f>
        <v>22060.64</v>
      </c>
      <c r="F1292" s="16">
        <f>SUM($F$1287:$F$1291)</f>
        <v>24000</v>
      </c>
      <c r="G1292" s="16">
        <f>SUM($G$1287:$G$1291)</f>
        <v>15917.970000000001</v>
      </c>
      <c r="H1292" s="16">
        <f>SUM($H$1287:$H$1291)</f>
        <v>5309.65</v>
      </c>
      <c r="I1292" s="16">
        <f>SUM($I$1287:$I$1291)</f>
        <v>3453.16</v>
      </c>
      <c r="J1292" s="16">
        <f>SUM($J$1287:$J$1291)</f>
        <v>7155.16</v>
      </c>
      <c r="K1292" s="16">
        <f>SUM($K$1287:$K$1291)</f>
        <v>12464.81</v>
      </c>
      <c r="L1292" s="16">
        <f>SUM($L$1287:$L$1291)</f>
        <v>7155.16</v>
      </c>
      <c r="M1292" s="16">
        <f>SUM($M$1287:$M$1291)</f>
        <v>9595.83</v>
      </c>
    </row>
    <row r="1293" spans="2:13" ht="15.75" thickBot="1">
      <c r="B1293" s="14" t="s">
        <v>76</v>
      </c>
      <c r="C1293" s="15"/>
      <c r="D1293" s="15"/>
      <c r="E1293" s="16">
        <f>(E1274+E1277+E1280+E1285+E1292)</f>
        <v>399560.64</v>
      </c>
      <c r="F1293" s="16">
        <f>(F1274+F1277+F1280+F1285+F1292)</f>
        <v>443500</v>
      </c>
      <c r="G1293" s="16">
        <f>(G1274+G1277+G1280+G1285+G1292)</f>
        <v>463417.97</v>
      </c>
      <c r="H1293" s="16">
        <f>(H1274+H1277+H1280+H1285+H1292)</f>
        <v>10441.77</v>
      </c>
      <c r="I1293" s="16">
        <f>(I1274+I1277+I1280+I1285+I1292)</f>
        <v>127936.01000000001</v>
      </c>
      <c r="J1293" s="16">
        <f>(J1274+J1277+J1280+J1285+J1292)</f>
        <v>325040.19</v>
      </c>
      <c r="K1293" s="16">
        <f>(K1274+K1277+K1280+K1285+K1292)</f>
        <v>335481.95999999996</v>
      </c>
      <c r="L1293" s="16">
        <f>(L1274+L1277+L1280+L1285+L1292)</f>
        <v>325040.19</v>
      </c>
      <c r="M1293" s="16">
        <f>(M1274+M1277+M1280+M1285+M1292)</f>
        <v>64078.68</v>
      </c>
    </row>
    <row r="1294" spans="1:13" ht="15.75" thickBot="1">
      <c r="A1294" s="4" t="s">
        <v>77</v>
      </c>
      <c r="B1294" s="1" t="s">
        <v>78</v>
      </c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ht="15.75" thickBot="1">
      <c r="A1295" s="6" t="s">
        <v>79</v>
      </c>
      <c r="B1295" s="7" t="s">
        <v>80</v>
      </c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5.75" thickBot="1">
      <c r="A1296" s="5" t="s">
        <v>2666</v>
      </c>
      <c r="B1296" s="5" t="s">
        <v>2667</v>
      </c>
      <c r="C1296" s="5" t="s">
        <v>2668</v>
      </c>
      <c r="D1296" s="5" t="s">
        <v>100</v>
      </c>
      <c r="E1296" s="8">
        <v>0</v>
      </c>
      <c r="F1296" s="8">
        <v>10000</v>
      </c>
      <c r="G1296" s="8">
        <v>0</v>
      </c>
      <c r="H1296" s="8">
        <v>0</v>
      </c>
      <c r="I1296" s="8">
        <v>0</v>
      </c>
      <c r="J1296" s="8">
        <v>0</v>
      </c>
      <c r="K1296" s="8">
        <v>0</v>
      </c>
      <c r="L1296" s="8">
        <v>0</v>
      </c>
      <c r="M1296" s="9">
        <v>0</v>
      </c>
    </row>
    <row r="1297" spans="1:13" ht="15.75" thickBot="1">
      <c r="A1297" s="13"/>
      <c r="B1297" s="14" t="s">
        <v>103</v>
      </c>
      <c r="C1297" s="15"/>
      <c r="D1297" s="15"/>
      <c r="E1297" s="16">
        <f>SUM($E$1296:$E$1296)</f>
        <v>0</v>
      </c>
      <c r="F1297" s="16">
        <f>SUM($F$1296:$F$1296)</f>
        <v>10000</v>
      </c>
      <c r="G1297" s="16">
        <f>SUM($G$1296:$G$1296)</f>
        <v>0</v>
      </c>
      <c r="H1297" s="16">
        <f>SUM($H$1296:$H$1296)</f>
        <v>0</v>
      </c>
      <c r="I1297" s="16">
        <f>SUM($I$1296:$I$1296)</f>
        <v>0</v>
      </c>
      <c r="J1297" s="16">
        <f>SUM($J$1296:$J$1296)</f>
        <v>0</v>
      </c>
      <c r="K1297" s="16">
        <f>SUM($K$1296:$K$1296)</f>
        <v>0</v>
      </c>
      <c r="L1297" s="16">
        <f>SUM($L$1296:$L$1296)</f>
        <v>0</v>
      </c>
      <c r="M1297" s="16">
        <f>SUM($M$1296:$M$1296)</f>
        <v>0</v>
      </c>
    </row>
    <row r="1298" spans="2:13" ht="15.75" thickBot="1">
      <c r="B1298" s="14" t="s">
        <v>159</v>
      </c>
      <c r="C1298" s="15"/>
      <c r="D1298" s="15"/>
      <c r="E1298" s="16">
        <f>(E1297)</f>
        <v>0</v>
      </c>
      <c r="F1298" s="16">
        <f>(F1297)</f>
        <v>10000</v>
      </c>
      <c r="G1298" s="16">
        <f>(G1297)</f>
        <v>0</v>
      </c>
      <c r="H1298" s="16">
        <f>(H1297)</f>
        <v>0</v>
      </c>
      <c r="I1298" s="16">
        <f>(I1297)</f>
        <v>0</v>
      </c>
      <c r="J1298" s="16">
        <f>(J1297)</f>
        <v>0</v>
      </c>
      <c r="K1298" s="16">
        <f>(K1297)</f>
        <v>0</v>
      </c>
      <c r="L1298" s="16">
        <f>(L1297)</f>
        <v>0</v>
      </c>
      <c r="M1298" s="16">
        <f>(M1297)</f>
        <v>0</v>
      </c>
    </row>
    <row r="1299" spans="1:13" ht="15.75" thickBot="1">
      <c r="A1299" s="4" t="s">
        <v>160</v>
      </c>
      <c r="B1299" s="1" t="s">
        <v>161</v>
      </c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ht="15.75" thickBot="1">
      <c r="A1300" s="6" t="s">
        <v>727</v>
      </c>
      <c r="B1300" s="7" t="s">
        <v>728</v>
      </c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30.75" thickBot="1">
      <c r="A1301" s="5" t="s">
        <v>2669</v>
      </c>
      <c r="B1301" s="5" t="s">
        <v>2670</v>
      </c>
      <c r="C1301" s="5" t="s">
        <v>2671</v>
      </c>
      <c r="D1301" s="5" t="s">
        <v>1875</v>
      </c>
      <c r="E1301" s="8">
        <v>3000</v>
      </c>
      <c r="F1301" s="8">
        <v>3000</v>
      </c>
      <c r="G1301" s="8">
        <v>0</v>
      </c>
      <c r="H1301" s="8">
        <v>0</v>
      </c>
      <c r="I1301" s="8">
        <v>0</v>
      </c>
      <c r="J1301" s="8">
        <v>0</v>
      </c>
      <c r="K1301" s="8">
        <v>0</v>
      </c>
      <c r="L1301" s="8">
        <v>0</v>
      </c>
      <c r="M1301" s="9">
        <v>3000</v>
      </c>
    </row>
    <row r="1302" spans="1:13" ht="15.75" thickBot="1">
      <c r="A1302" s="13"/>
      <c r="B1302" s="14" t="s">
        <v>741</v>
      </c>
      <c r="C1302" s="15"/>
      <c r="D1302" s="15"/>
      <c r="E1302" s="16">
        <f>SUM($E$1301:$E$1301)</f>
        <v>3000</v>
      </c>
      <c r="F1302" s="16">
        <f>SUM($F$1301:$F$1301)</f>
        <v>3000</v>
      </c>
      <c r="G1302" s="16">
        <f>SUM($G$1301:$G$1301)</f>
        <v>0</v>
      </c>
      <c r="H1302" s="16">
        <f>SUM($H$1301:$H$1301)</f>
        <v>0</v>
      </c>
      <c r="I1302" s="16">
        <f>SUM($I$1301:$I$1301)</f>
        <v>0</v>
      </c>
      <c r="J1302" s="16">
        <f>SUM($J$1301:$J$1301)</f>
        <v>0</v>
      </c>
      <c r="K1302" s="16">
        <f>SUM($K$1301:$K$1301)</f>
        <v>0</v>
      </c>
      <c r="L1302" s="16">
        <f>SUM($L$1301:$L$1301)</f>
        <v>0</v>
      </c>
      <c r="M1302" s="16">
        <f>SUM($M$1301:$M$1301)</f>
        <v>3000</v>
      </c>
    </row>
    <row r="1303" spans="1:13" ht="15.75" thickBot="1">
      <c r="A1303" s="6" t="s">
        <v>749</v>
      </c>
      <c r="B1303" s="7" t="s">
        <v>750</v>
      </c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45">
      <c r="A1304" s="5" t="s">
        <v>2672</v>
      </c>
      <c r="B1304" s="5" t="s">
        <v>2673</v>
      </c>
      <c r="C1304" s="5" t="s">
        <v>2674</v>
      </c>
      <c r="D1304" s="5" t="s">
        <v>2675</v>
      </c>
      <c r="E1304" s="8">
        <v>10000</v>
      </c>
      <c r="F1304" s="8">
        <v>10000</v>
      </c>
      <c r="G1304" s="8">
        <v>0</v>
      </c>
      <c r="H1304" s="8">
        <v>0</v>
      </c>
      <c r="I1304" s="8">
        <v>0</v>
      </c>
      <c r="J1304" s="8">
        <v>0</v>
      </c>
      <c r="K1304" s="8">
        <v>0</v>
      </c>
      <c r="L1304" s="8">
        <v>0</v>
      </c>
      <c r="M1304" s="9">
        <v>10000</v>
      </c>
    </row>
    <row r="1305" spans="1:13" ht="45">
      <c r="A1305" s="10" t="s">
        <v>2676</v>
      </c>
      <c r="B1305" s="10" t="s">
        <v>2677</v>
      </c>
      <c r="C1305" s="10" t="s">
        <v>2674</v>
      </c>
      <c r="D1305" s="10" t="s">
        <v>2675</v>
      </c>
      <c r="E1305" s="11">
        <v>3000</v>
      </c>
      <c r="F1305" s="11">
        <v>3000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2">
        <v>3000</v>
      </c>
    </row>
    <row r="1306" spans="1:13" ht="30">
      <c r="A1306" s="10" t="s">
        <v>2678</v>
      </c>
      <c r="B1306" s="10" t="s">
        <v>2679</v>
      </c>
      <c r="C1306" s="10" t="s">
        <v>2680</v>
      </c>
      <c r="D1306" s="10" t="s">
        <v>764</v>
      </c>
      <c r="E1306" s="11">
        <v>1000</v>
      </c>
      <c r="F1306" s="11">
        <v>1000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2">
        <v>1000</v>
      </c>
    </row>
    <row r="1307" spans="1:13" ht="30">
      <c r="A1307" s="10" t="s">
        <v>2681</v>
      </c>
      <c r="B1307" s="10" t="s">
        <v>2682</v>
      </c>
      <c r="C1307" s="10" t="s">
        <v>442</v>
      </c>
      <c r="D1307" s="10" t="s">
        <v>442</v>
      </c>
      <c r="E1307" s="11">
        <v>300</v>
      </c>
      <c r="F1307" s="11">
        <v>300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2">
        <v>300</v>
      </c>
    </row>
    <row r="1308" spans="1:13" ht="45.75" thickBot="1">
      <c r="A1308" s="10" t="s">
        <v>2683</v>
      </c>
      <c r="B1308" s="10" t="s">
        <v>2501</v>
      </c>
      <c r="C1308" s="10" t="s">
        <v>2684</v>
      </c>
      <c r="D1308" s="10" t="s">
        <v>766</v>
      </c>
      <c r="E1308" s="11">
        <v>1000</v>
      </c>
      <c r="F1308" s="11">
        <v>0</v>
      </c>
      <c r="G1308" s="11">
        <v>372</v>
      </c>
      <c r="H1308" s="11">
        <v>372</v>
      </c>
      <c r="I1308" s="11">
        <v>0</v>
      </c>
      <c r="J1308" s="11">
        <v>0</v>
      </c>
      <c r="K1308" s="11">
        <v>372</v>
      </c>
      <c r="L1308" s="11">
        <v>0</v>
      </c>
      <c r="M1308" s="12">
        <v>628</v>
      </c>
    </row>
    <row r="1309" spans="1:13" ht="15.75" thickBot="1">
      <c r="A1309" s="13"/>
      <c r="B1309" s="14" t="s">
        <v>771</v>
      </c>
      <c r="C1309" s="15"/>
      <c r="D1309" s="15"/>
      <c r="E1309" s="16">
        <f>SUM($E$1304:$E$1308)</f>
        <v>15300</v>
      </c>
      <c r="F1309" s="16">
        <f>SUM($F$1304:$F$1308)</f>
        <v>14300</v>
      </c>
      <c r="G1309" s="16">
        <f>SUM($G$1304:$G$1308)</f>
        <v>372</v>
      </c>
      <c r="H1309" s="16">
        <f>SUM($H$1304:$H$1308)</f>
        <v>372</v>
      </c>
      <c r="I1309" s="16">
        <f>SUM($I$1304:$I$1308)</f>
        <v>0</v>
      </c>
      <c r="J1309" s="16">
        <f>SUM($J$1304:$J$1308)</f>
        <v>0</v>
      </c>
      <c r="K1309" s="16">
        <f>SUM($K$1304:$K$1308)</f>
        <v>372</v>
      </c>
      <c r="L1309" s="16">
        <f>SUM($L$1304:$L$1308)</f>
        <v>0</v>
      </c>
      <c r="M1309" s="16">
        <f>SUM($M$1304:$M$1308)</f>
        <v>14928</v>
      </c>
    </row>
    <row r="1310" spans="2:13" ht="15.75" thickBot="1">
      <c r="B1310" s="14" t="s">
        <v>190</v>
      </c>
      <c r="C1310" s="15"/>
      <c r="D1310" s="15"/>
      <c r="E1310" s="16">
        <f>(E1302+E1309)</f>
        <v>18300</v>
      </c>
      <c r="F1310" s="16">
        <f>(F1302+F1309)</f>
        <v>17300</v>
      </c>
      <c r="G1310" s="16">
        <f>(G1302+G1309)</f>
        <v>372</v>
      </c>
      <c r="H1310" s="16">
        <f>(H1302+H1309)</f>
        <v>372</v>
      </c>
      <c r="I1310" s="16">
        <f>(I1302+I1309)</f>
        <v>0</v>
      </c>
      <c r="J1310" s="16">
        <f>(J1302+J1309)</f>
        <v>0</v>
      </c>
      <c r="K1310" s="16">
        <f>(K1302+K1309)</f>
        <v>372</v>
      </c>
      <c r="L1310" s="16">
        <f>(L1302+L1309)</f>
        <v>0</v>
      </c>
      <c r="M1310" s="16">
        <f>(M1302+M1309)</f>
        <v>17928</v>
      </c>
    </row>
    <row r="1311" spans="1:13" ht="15.75" thickBot="1">
      <c r="A1311" s="4" t="s">
        <v>820</v>
      </c>
      <c r="B1311" s="1" t="s">
        <v>821</v>
      </c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ht="15.75" thickBot="1">
      <c r="A1312" s="6" t="s">
        <v>855</v>
      </c>
      <c r="B1312" s="7" t="s">
        <v>856</v>
      </c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30.75" thickBot="1">
      <c r="A1313" s="5" t="s">
        <v>2685</v>
      </c>
      <c r="B1313" s="5" t="s">
        <v>1651</v>
      </c>
      <c r="C1313" s="5" t="s">
        <v>865</v>
      </c>
      <c r="D1313" s="5" t="s">
        <v>866</v>
      </c>
      <c r="E1313" s="8">
        <v>16000</v>
      </c>
      <c r="F1313" s="8">
        <v>20000</v>
      </c>
      <c r="G1313" s="8">
        <v>0</v>
      </c>
      <c r="H1313" s="8">
        <v>0</v>
      </c>
      <c r="I1313" s="8">
        <v>0</v>
      </c>
      <c r="J1313" s="8">
        <v>0</v>
      </c>
      <c r="K1313" s="8">
        <v>0</v>
      </c>
      <c r="L1313" s="8">
        <v>0</v>
      </c>
      <c r="M1313" s="9">
        <v>16000</v>
      </c>
    </row>
    <row r="1314" spans="1:13" ht="15.75" thickBot="1">
      <c r="A1314" s="13"/>
      <c r="B1314" s="14" t="s">
        <v>867</v>
      </c>
      <c r="C1314" s="15"/>
      <c r="D1314" s="15"/>
      <c r="E1314" s="16">
        <f>SUM($E$1313:$E$1313)</f>
        <v>16000</v>
      </c>
      <c r="F1314" s="16">
        <f>SUM($F$1313:$F$1313)</f>
        <v>20000</v>
      </c>
      <c r="G1314" s="16">
        <f>SUM($G$1313:$G$1313)</f>
        <v>0</v>
      </c>
      <c r="H1314" s="16">
        <f>SUM($H$1313:$H$1313)</f>
        <v>0</v>
      </c>
      <c r="I1314" s="16">
        <f>SUM($I$1313:$I$1313)</f>
        <v>0</v>
      </c>
      <c r="J1314" s="16">
        <f>SUM($J$1313:$J$1313)</f>
        <v>0</v>
      </c>
      <c r="K1314" s="16">
        <f>SUM($K$1313:$K$1313)</f>
        <v>0</v>
      </c>
      <c r="L1314" s="16">
        <f>SUM($L$1313:$L$1313)</f>
        <v>0</v>
      </c>
      <c r="M1314" s="16">
        <f>SUM($M$1313:$M$1313)</f>
        <v>16000</v>
      </c>
    </row>
    <row r="1315" spans="1:13" ht="15.75" thickBot="1">
      <c r="A1315" s="6" t="s">
        <v>868</v>
      </c>
      <c r="B1315" s="7" t="s">
        <v>869</v>
      </c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30.75" thickBot="1">
      <c r="A1316" s="5" t="s">
        <v>2686</v>
      </c>
      <c r="B1316" s="5" t="s">
        <v>2005</v>
      </c>
      <c r="C1316" s="5" t="s">
        <v>2687</v>
      </c>
      <c r="D1316" s="5" t="s">
        <v>2688</v>
      </c>
      <c r="E1316" s="8">
        <v>6500</v>
      </c>
      <c r="F1316" s="8">
        <v>6500</v>
      </c>
      <c r="G1316" s="8">
        <v>6500</v>
      </c>
      <c r="H1316" s="8">
        <v>1777.29</v>
      </c>
      <c r="I1316" s="8">
        <v>3303.53</v>
      </c>
      <c r="J1316" s="8">
        <v>1419.18</v>
      </c>
      <c r="K1316" s="8">
        <v>3196.47</v>
      </c>
      <c r="L1316" s="8">
        <v>1419.18</v>
      </c>
      <c r="M1316" s="9">
        <v>3303.53</v>
      </c>
    </row>
    <row r="1317" spans="1:13" ht="15.75" thickBot="1">
      <c r="A1317" s="13"/>
      <c r="B1317" s="14" t="s">
        <v>878</v>
      </c>
      <c r="C1317" s="15"/>
      <c r="D1317" s="15"/>
      <c r="E1317" s="16">
        <f>SUM($E$1316:$E$1316)</f>
        <v>6500</v>
      </c>
      <c r="F1317" s="16">
        <f>SUM($F$1316:$F$1316)</f>
        <v>6500</v>
      </c>
      <c r="G1317" s="16">
        <f>SUM($G$1316:$G$1316)</f>
        <v>6500</v>
      </c>
      <c r="H1317" s="16">
        <f>SUM($H$1316:$H$1316)</f>
        <v>1777.29</v>
      </c>
      <c r="I1317" s="16">
        <f>SUM($I$1316:$I$1316)</f>
        <v>3303.53</v>
      </c>
      <c r="J1317" s="16">
        <f>SUM($J$1316:$J$1316)</f>
        <v>1419.18</v>
      </c>
      <c r="K1317" s="16">
        <f>SUM($K$1316:$K$1316)</f>
        <v>3196.47</v>
      </c>
      <c r="L1317" s="16">
        <f>SUM($L$1316:$L$1316)</f>
        <v>1419.18</v>
      </c>
      <c r="M1317" s="16">
        <f>SUM($M$1316:$M$1316)</f>
        <v>3303.53</v>
      </c>
    </row>
    <row r="1318" spans="1:13" ht="15.75" thickBot="1">
      <c r="A1318" s="6" t="s">
        <v>913</v>
      </c>
      <c r="B1318" s="7" t="s">
        <v>914</v>
      </c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30.75" thickBot="1">
      <c r="A1319" s="5" t="s">
        <v>2689</v>
      </c>
      <c r="B1319" s="5" t="s">
        <v>2027</v>
      </c>
      <c r="C1319" s="5" t="s">
        <v>2690</v>
      </c>
      <c r="D1319" s="5" t="s">
        <v>1913</v>
      </c>
      <c r="E1319" s="8">
        <v>1000</v>
      </c>
      <c r="F1319" s="8">
        <v>0</v>
      </c>
      <c r="G1319" s="8">
        <v>0</v>
      </c>
      <c r="H1319" s="8">
        <v>0</v>
      </c>
      <c r="I1319" s="8">
        <v>0</v>
      </c>
      <c r="J1319" s="8">
        <v>0</v>
      </c>
      <c r="K1319" s="8">
        <v>0</v>
      </c>
      <c r="L1319" s="8">
        <v>0</v>
      </c>
      <c r="M1319" s="9">
        <v>1000</v>
      </c>
    </row>
    <row r="1320" spans="1:13" ht="15.75" thickBot="1">
      <c r="A1320" s="13"/>
      <c r="B1320" s="14" t="s">
        <v>918</v>
      </c>
      <c r="C1320" s="15"/>
      <c r="D1320" s="15"/>
      <c r="E1320" s="16">
        <f>SUM($E$1319:$E$1319)</f>
        <v>1000</v>
      </c>
      <c r="F1320" s="16">
        <f>SUM($F$1319:$F$1319)</f>
        <v>0</v>
      </c>
      <c r="G1320" s="16">
        <f>SUM($G$1319:$G$1319)</f>
        <v>0</v>
      </c>
      <c r="H1320" s="16">
        <f>SUM($H$1319:$H$1319)</f>
        <v>0</v>
      </c>
      <c r="I1320" s="16">
        <f>SUM($I$1319:$I$1319)</f>
        <v>0</v>
      </c>
      <c r="J1320" s="16">
        <f>SUM($J$1319:$J$1319)</f>
        <v>0</v>
      </c>
      <c r="K1320" s="16">
        <f>SUM($K$1319:$K$1319)</f>
        <v>0</v>
      </c>
      <c r="L1320" s="16">
        <f>SUM($L$1319:$L$1319)</f>
        <v>0</v>
      </c>
      <c r="M1320" s="16">
        <f>SUM($M$1319:$M$1319)</f>
        <v>1000</v>
      </c>
    </row>
    <row r="1321" spans="1:13" ht="15.75" thickBot="1">
      <c r="A1321" s="6" t="s">
        <v>927</v>
      </c>
      <c r="B1321" s="7" t="s">
        <v>928</v>
      </c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30">
      <c r="A1322" s="5" t="s">
        <v>2691</v>
      </c>
      <c r="B1322" s="5" t="s">
        <v>2692</v>
      </c>
      <c r="C1322" s="5" t="s">
        <v>2693</v>
      </c>
      <c r="D1322" s="5" t="s">
        <v>2694</v>
      </c>
      <c r="E1322" s="8">
        <v>12000</v>
      </c>
      <c r="F1322" s="8">
        <v>12000</v>
      </c>
      <c r="G1322" s="8">
        <v>11928.8</v>
      </c>
      <c r="H1322" s="8">
        <v>5312.16</v>
      </c>
      <c r="I1322" s="8">
        <v>6616.64</v>
      </c>
      <c r="J1322" s="8">
        <v>0</v>
      </c>
      <c r="K1322" s="8">
        <v>5312.16</v>
      </c>
      <c r="L1322" s="8">
        <v>0</v>
      </c>
      <c r="M1322" s="9">
        <v>6687.84</v>
      </c>
    </row>
    <row r="1323" spans="1:13" ht="30.75" thickBot="1">
      <c r="A1323" s="10" t="s">
        <v>2695</v>
      </c>
      <c r="B1323" s="10" t="s">
        <v>2696</v>
      </c>
      <c r="C1323" s="10" t="s">
        <v>2693</v>
      </c>
      <c r="D1323" s="10" t="s">
        <v>2694</v>
      </c>
      <c r="E1323" s="11">
        <v>22000</v>
      </c>
      <c r="F1323" s="11">
        <v>22000</v>
      </c>
      <c r="G1323" s="11">
        <v>16975.6</v>
      </c>
      <c r="H1323" s="11">
        <v>7153.18</v>
      </c>
      <c r="I1323" s="11">
        <v>0.38</v>
      </c>
      <c r="J1323" s="11">
        <v>9822.04</v>
      </c>
      <c r="K1323" s="11">
        <v>16975.22</v>
      </c>
      <c r="L1323" s="11">
        <v>9822.04</v>
      </c>
      <c r="M1323" s="12">
        <v>5024.78</v>
      </c>
    </row>
    <row r="1324" spans="1:13" ht="15.75" thickBot="1">
      <c r="A1324" s="13"/>
      <c r="B1324" s="14" t="s">
        <v>933</v>
      </c>
      <c r="C1324" s="15"/>
      <c r="D1324" s="15"/>
      <c r="E1324" s="16">
        <f>SUM($E$1322:$E$1323)</f>
        <v>34000</v>
      </c>
      <c r="F1324" s="16">
        <f>SUM($F$1322:$F$1323)</f>
        <v>34000</v>
      </c>
      <c r="G1324" s="16">
        <f>SUM($G$1322:$G$1323)</f>
        <v>28904.399999999998</v>
      </c>
      <c r="H1324" s="16">
        <f>SUM($H$1322:$H$1323)</f>
        <v>12465.34</v>
      </c>
      <c r="I1324" s="16">
        <f>SUM($I$1322:$I$1323)</f>
        <v>6617.02</v>
      </c>
      <c r="J1324" s="16">
        <f>SUM($J$1322:$J$1323)</f>
        <v>9822.04</v>
      </c>
      <c r="K1324" s="16">
        <f>SUM($K$1322:$K$1323)</f>
        <v>22287.38</v>
      </c>
      <c r="L1324" s="16">
        <f>SUM($L$1322:$L$1323)</f>
        <v>9822.04</v>
      </c>
      <c r="M1324" s="16">
        <f>SUM($M$1322:$M$1323)</f>
        <v>11712.619999999999</v>
      </c>
    </row>
    <row r="1325" spans="2:13" ht="15.75" thickBot="1">
      <c r="B1325" s="14" t="s">
        <v>934</v>
      </c>
      <c r="C1325" s="15"/>
      <c r="D1325" s="15"/>
      <c r="E1325" s="16">
        <f>(E1314+E1317+E1320+E1324)</f>
        <v>57500</v>
      </c>
      <c r="F1325" s="16">
        <f>(F1314+F1317+F1320+F1324)</f>
        <v>60500</v>
      </c>
      <c r="G1325" s="16">
        <f>(G1314+G1317+G1320+G1324)</f>
        <v>35404.399999999994</v>
      </c>
      <c r="H1325" s="16">
        <f>(H1314+H1317+H1320+H1324)</f>
        <v>14242.630000000001</v>
      </c>
      <c r="I1325" s="16">
        <f>(I1314+I1317+I1320+I1324)</f>
        <v>9920.550000000001</v>
      </c>
      <c r="J1325" s="16">
        <f>(J1314+J1317+J1320+J1324)</f>
        <v>11241.220000000001</v>
      </c>
      <c r="K1325" s="16">
        <f>(K1314+K1317+K1320+K1324)</f>
        <v>25483.850000000002</v>
      </c>
      <c r="L1325" s="16">
        <f>(L1314+L1317+L1320+L1324)</f>
        <v>11241.220000000001</v>
      </c>
      <c r="M1325" s="16">
        <f>(M1314+M1317+M1320+M1324)</f>
        <v>32016.149999999998</v>
      </c>
    </row>
    <row r="1326" spans="2:13" ht="15.75" thickBot="1">
      <c r="B1326" s="14" t="s">
        <v>2697</v>
      </c>
      <c r="C1326" s="15"/>
      <c r="D1326" s="15"/>
      <c r="E1326" s="16">
        <f>(E1293+E1298+E1310+E1325)</f>
        <v>475360.64</v>
      </c>
      <c r="F1326" s="16">
        <f>(F1293+F1298+F1310+F1325)</f>
        <v>531300</v>
      </c>
      <c r="G1326" s="16">
        <f>(G1293+G1298+G1310+G1325)</f>
        <v>499194.37</v>
      </c>
      <c r="H1326" s="16">
        <f>(H1293+H1298+H1310+H1325)</f>
        <v>25056.4</v>
      </c>
      <c r="I1326" s="16">
        <f>(I1293+I1298+I1310+I1325)</f>
        <v>137856.56</v>
      </c>
      <c r="J1326" s="16">
        <f>(J1293+J1298+J1310+J1325)</f>
        <v>336281.41000000003</v>
      </c>
      <c r="K1326" s="16">
        <f>(K1293+K1298+K1310+K1325)</f>
        <v>361337.80999999994</v>
      </c>
      <c r="L1326" s="16">
        <f>(L1293+L1298+L1310+L1325)</f>
        <v>336281.41000000003</v>
      </c>
      <c r="M1326" s="16">
        <f>(M1293+M1298+M1310+M1325)</f>
        <v>114022.82999999999</v>
      </c>
    </row>
    <row r="1327" spans="1:9" ht="15.75" thickBot="1">
      <c r="A1327" s="1" t="s">
        <v>2698</v>
      </c>
      <c r="B1327" s="1"/>
      <c r="C1327" s="1"/>
      <c r="D1327" s="1"/>
      <c r="E1327" s="1"/>
      <c r="F1327" s="1"/>
      <c r="G1327" s="1"/>
      <c r="H1327" s="1"/>
      <c r="I1327" s="1"/>
    </row>
    <row r="1328" spans="1:13" ht="15.75" thickBot="1">
      <c r="A1328" s="4" t="s">
        <v>22</v>
      </c>
      <c r="B1328" s="1" t="s">
        <v>23</v>
      </c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ht="15.75" thickBot="1">
      <c r="A1329" s="4" t="s">
        <v>24</v>
      </c>
      <c r="B1329" s="1" t="s">
        <v>25</v>
      </c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ht="15.75" thickBot="1">
      <c r="A1330" s="6" t="s">
        <v>590</v>
      </c>
      <c r="B1330" s="7" t="s">
        <v>591</v>
      </c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45.75" thickBot="1">
      <c r="A1331" s="5" t="s">
        <v>2699</v>
      </c>
      <c r="B1331" s="5" t="s">
        <v>2700</v>
      </c>
      <c r="C1331" s="5" t="s">
        <v>2701</v>
      </c>
      <c r="D1331" s="5" t="s">
        <v>2702</v>
      </c>
      <c r="E1331" s="8">
        <v>336500</v>
      </c>
      <c r="F1331" s="8">
        <v>308500</v>
      </c>
      <c r="G1331" s="8">
        <v>336500</v>
      </c>
      <c r="H1331" s="8">
        <v>1319.5</v>
      </c>
      <c r="I1331" s="8">
        <v>9072.32</v>
      </c>
      <c r="J1331" s="8">
        <v>326108.18</v>
      </c>
      <c r="K1331" s="8">
        <v>327427.68</v>
      </c>
      <c r="L1331" s="8">
        <v>326108.18</v>
      </c>
      <c r="M1331" s="9">
        <v>9072.32</v>
      </c>
    </row>
    <row r="1332" spans="1:13" ht="15.75" thickBot="1">
      <c r="A1332" s="13"/>
      <c r="B1332" s="14" t="s">
        <v>610</v>
      </c>
      <c r="C1332" s="15"/>
      <c r="D1332" s="15"/>
      <c r="E1332" s="16">
        <f>SUM($E$1331:$E$1331)</f>
        <v>336500</v>
      </c>
      <c r="F1332" s="16">
        <f>SUM($F$1331:$F$1331)</f>
        <v>308500</v>
      </c>
      <c r="G1332" s="16">
        <f>SUM($G$1331:$G$1331)</f>
        <v>336500</v>
      </c>
      <c r="H1332" s="16">
        <f>SUM($H$1331:$H$1331)</f>
        <v>1319.5</v>
      </c>
      <c r="I1332" s="16">
        <f>SUM($I$1331:$I$1331)</f>
        <v>9072.32</v>
      </c>
      <c r="J1332" s="16">
        <f>SUM($J$1331:$J$1331)</f>
        <v>326108.18</v>
      </c>
      <c r="K1332" s="16">
        <f>SUM($K$1331:$K$1331)</f>
        <v>327427.68</v>
      </c>
      <c r="L1332" s="16">
        <f>SUM($L$1331:$L$1331)</f>
        <v>326108.18</v>
      </c>
      <c r="M1332" s="16">
        <f>SUM($M$1331:$M$1331)</f>
        <v>9072.32</v>
      </c>
    </row>
    <row r="1333" spans="1:13" ht="15.75" thickBot="1">
      <c r="A1333" s="6" t="s">
        <v>40</v>
      </c>
      <c r="B1333" s="7" t="s">
        <v>41</v>
      </c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45.75" thickBot="1">
      <c r="A1334" s="5" t="s">
        <v>2703</v>
      </c>
      <c r="B1334" s="5" t="s">
        <v>2704</v>
      </c>
      <c r="C1334" s="5" t="s">
        <v>2705</v>
      </c>
      <c r="D1334" s="5" t="s">
        <v>2706</v>
      </c>
      <c r="E1334" s="8">
        <v>40187.6</v>
      </c>
      <c r="F1334" s="8">
        <v>100000</v>
      </c>
      <c r="G1334" s="8">
        <v>103000</v>
      </c>
      <c r="H1334" s="8">
        <v>150.16</v>
      </c>
      <c r="I1334" s="8">
        <v>64401.54</v>
      </c>
      <c r="J1334" s="8">
        <v>38448.3</v>
      </c>
      <c r="K1334" s="8">
        <v>38598.46</v>
      </c>
      <c r="L1334" s="8">
        <v>38448.3</v>
      </c>
      <c r="M1334" s="9">
        <v>1589.14</v>
      </c>
    </row>
    <row r="1335" spans="1:13" ht="15.75" thickBot="1">
      <c r="A1335" s="13"/>
      <c r="B1335" s="14" t="s">
        <v>62</v>
      </c>
      <c r="C1335" s="15"/>
      <c r="D1335" s="15"/>
      <c r="E1335" s="16">
        <f>SUM($E$1334:$E$1334)</f>
        <v>40187.6</v>
      </c>
      <c r="F1335" s="16">
        <f>SUM($F$1334:$F$1334)</f>
        <v>100000</v>
      </c>
      <c r="G1335" s="16">
        <f>SUM($G$1334:$G$1334)</f>
        <v>103000</v>
      </c>
      <c r="H1335" s="16">
        <f>SUM($H$1334:$H$1334)</f>
        <v>150.16</v>
      </c>
      <c r="I1335" s="16">
        <f>SUM($I$1334:$I$1334)</f>
        <v>64401.54</v>
      </c>
      <c r="J1335" s="16">
        <f>SUM($J$1334:$J$1334)</f>
        <v>38448.3</v>
      </c>
      <c r="K1335" s="16">
        <f>SUM($K$1334:$K$1334)</f>
        <v>38598.46</v>
      </c>
      <c r="L1335" s="16">
        <f>SUM($L$1334:$L$1334)</f>
        <v>38448.3</v>
      </c>
      <c r="M1335" s="16">
        <f>SUM($M$1334:$M$1334)</f>
        <v>1589.14</v>
      </c>
    </row>
    <row r="1336" spans="1:13" ht="15.75" thickBot="1">
      <c r="A1336" s="6" t="s">
        <v>671</v>
      </c>
      <c r="B1336" s="7" t="s">
        <v>672</v>
      </c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45.75" thickBot="1">
      <c r="A1337" s="5" t="s">
        <v>2707</v>
      </c>
      <c r="B1337" s="5" t="s">
        <v>2708</v>
      </c>
      <c r="C1337" s="5" t="s">
        <v>2709</v>
      </c>
      <c r="D1337" s="5" t="s">
        <v>2710</v>
      </c>
      <c r="E1337" s="8">
        <v>24800</v>
      </c>
      <c r="F1337" s="8">
        <v>15000</v>
      </c>
      <c r="G1337" s="8">
        <v>33301.72</v>
      </c>
      <c r="H1337" s="8">
        <v>0</v>
      </c>
      <c r="I1337" s="8">
        <v>33301.72</v>
      </c>
      <c r="J1337" s="8">
        <v>0</v>
      </c>
      <c r="K1337" s="8">
        <v>0</v>
      </c>
      <c r="L1337" s="8">
        <v>0</v>
      </c>
      <c r="M1337" s="9">
        <v>24800</v>
      </c>
    </row>
    <row r="1338" spans="1:13" ht="15.75" thickBot="1">
      <c r="A1338" s="13"/>
      <c r="B1338" s="14" t="s">
        <v>688</v>
      </c>
      <c r="C1338" s="15"/>
      <c r="D1338" s="15"/>
      <c r="E1338" s="16">
        <f>SUM($E$1337:$E$1337)</f>
        <v>24800</v>
      </c>
      <c r="F1338" s="16">
        <f>SUM($F$1337:$F$1337)</f>
        <v>15000</v>
      </c>
      <c r="G1338" s="16">
        <f>SUM($G$1337:$G$1337)</f>
        <v>33301.72</v>
      </c>
      <c r="H1338" s="16">
        <f>SUM($H$1337:$H$1337)</f>
        <v>0</v>
      </c>
      <c r="I1338" s="16">
        <f>SUM($I$1337:$I$1337)</f>
        <v>33301.72</v>
      </c>
      <c r="J1338" s="16">
        <f>SUM($J$1337:$J$1337)</f>
        <v>0</v>
      </c>
      <c r="K1338" s="16">
        <f>SUM($K$1337:$K$1337)</f>
        <v>0</v>
      </c>
      <c r="L1338" s="16">
        <f>SUM($L$1337:$L$1337)</f>
        <v>0</v>
      </c>
      <c r="M1338" s="16">
        <f>SUM($M$1337:$M$1337)</f>
        <v>24800</v>
      </c>
    </row>
    <row r="1339" spans="2:13" ht="15.75" thickBot="1">
      <c r="B1339" s="14" t="s">
        <v>76</v>
      </c>
      <c r="C1339" s="15"/>
      <c r="D1339" s="15"/>
      <c r="E1339" s="16">
        <f>(E1332+E1335+E1338)</f>
        <v>401487.6</v>
      </c>
      <c r="F1339" s="16">
        <f>(F1332+F1335+F1338)</f>
        <v>423500</v>
      </c>
      <c r="G1339" s="16">
        <f>(G1332+G1335+G1338)</f>
        <v>472801.72</v>
      </c>
      <c r="H1339" s="16">
        <f>(H1332+H1335+H1338)</f>
        <v>1469.66</v>
      </c>
      <c r="I1339" s="16">
        <f>(I1332+I1335+I1338)</f>
        <v>106775.58</v>
      </c>
      <c r="J1339" s="16">
        <f>(J1332+J1335+J1338)</f>
        <v>364556.48</v>
      </c>
      <c r="K1339" s="16">
        <f>(K1332+K1335+K1338)</f>
        <v>366026.14</v>
      </c>
      <c r="L1339" s="16">
        <f>(L1332+L1335+L1338)</f>
        <v>364556.48</v>
      </c>
      <c r="M1339" s="16">
        <f>(M1332+M1335+M1338)</f>
        <v>35461.46</v>
      </c>
    </row>
    <row r="1340" spans="1:13" ht="15.75" thickBot="1">
      <c r="A1340" s="4" t="s">
        <v>229</v>
      </c>
      <c r="B1340" s="1" t="s">
        <v>230</v>
      </c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ht="15.75" thickBot="1">
      <c r="A1341" s="6" t="s">
        <v>231</v>
      </c>
      <c r="B1341" s="7" t="s">
        <v>232</v>
      </c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45.75" thickBot="1">
      <c r="A1342" s="5" t="s">
        <v>2711</v>
      </c>
      <c r="B1342" s="5" t="s">
        <v>798</v>
      </c>
      <c r="C1342" s="5" t="s">
        <v>2712</v>
      </c>
      <c r="D1342" s="5" t="s">
        <v>792</v>
      </c>
      <c r="E1342" s="8">
        <v>1001</v>
      </c>
      <c r="F1342" s="8">
        <v>1</v>
      </c>
      <c r="G1342" s="8">
        <v>1000</v>
      </c>
      <c r="H1342" s="8">
        <v>0</v>
      </c>
      <c r="I1342" s="8">
        <v>1000</v>
      </c>
      <c r="J1342" s="8">
        <v>0</v>
      </c>
      <c r="K1342" s="8">
        <v>0</v>
      </c>
      <c r="L1342" s="8">
        <v>0</v>
      </c>
      <c r="M1342" s="9">
        <v>1001</v>
      </c>
    </row>
    <row r="1343" spans="1:13" ht="15.75" thickBot="1">
      <c r="A1343" s="13"/>
      <c r="B1343" s="14" t="s">
        <v>241</v>
      </c>
      <c r="C1343" s="15"/>
      <c r="D1343" s="15"/>
      <c r="E1343" s="16">
        <f>SUM($E$1342:$E$1342)</f>
        <v>1001</v>
      </c>
      <c r="F1343" s="16">
        <f>SUM($F$1342:$F$1342)</f>
        <v>1</v>
      </c>
      <c r="G1343" s="16">
        <f>SUM($G$1342:$G$1342)</f>
        <v>1000</v>
      </c>
      <c r="H1343" s="16">
        <f>SUM($H$1342:$H$1342)</f>
        <v>0</v>
      </c>
      <c r="I1343" s="16">
        <f>SUM($I$1342:$I$1342)</f>
        <v>1000</v>
      </c>
      <c r="J1343" s="16">
        <f>SUM($J$1342:$J$1342)</f>
        <v>0</v>
      </c>
      <c r="K1343" s="16">
        <f>SUM($K$1342:$K$1342)</f>
        <v>0</v>
      </c>
      <c r="L1343" s="16">
        <f>SUM($L$1342:$L$1342)</f>
        <v>0</v>
      </c>
      <c r="M1343" s="16">
        <f>SUM($M$1342:$M$1342)</f>
        <v>1001</v>
      </c>
    </row>
    <row r="1344" spans="2:13" ht="15.75" thickBot="1">
      <c r="B1344" s="14" t="s">
        <v>391</v>
      </c>
      <c r="C1344" s="15"/>
      <c r="D1344" s="15"/>
      <c r="E1344" s="16">
        <f>(E1343)</f>
        <v>1001</v>
      </c>
      <c r="F1344" s="16">
        <f>(F1343)</f>
        <v>1</v>
      </c>
      <c r="G1344" s="16">
        <f>(G1343)</f>
        <v>1000</v>
      </c>
      <c r="H1344" s="16">
        <f>(H1343)</f>
        <v>0</v>
      </c>
      <c r="I1344" s="16">
        <f>(I1343)</f>
        <v>1000</v>
      </c>
      <c r="J1344" s="16">
        <f>(J1343)</f>
        <v>0</v>
      </c>
      <c r="K1344" s="16">
        <f>(K1343)</f>
        <v>0</v>
      </c>
      <c r="L1344" s="16">
        <f>(L1343)</f>
        <v>0</v>
      </c>
      <c r="M1344" s="16">
        <f>(M1343)</f>
        <v>1001</v>
      </c>
    </row>
    <row r="1345" spans="2:13" ht="15.75" thickBot="1">
      <c r="B1345" s="14" t="s">
        <v>2713</v>
      </c>
      <c r="C1345" s="15"/>
      <c r="D1345" s="15"/>
      <c r="E1345" s="16">
        <f>(E1339+E1344)</f>
        <v>402488.6</v>
      </c>
      <c r="F1345" s="16">
        <f>(F1339+F1344)</f>
        <v>423501</v>
      </c>
      <c r="G1345" s="16">
        <f>(G1339+G1344)</f>
        <v>473801.72</v>
      </c>
      <c r="H1345" s="16">
        <f>(H1339+H1344)</f>
        <v>1469.66</v>
      </c>
      <c r="I1345" s="16">
        <f>(I1339+I1344)</f>
        <v>107775.58</v>
      </c>
      <c r="J1345" s="16">
        <f>(J1339+J1344)</f>
        <v>364556.48</v>
      </c>
      <c r="K1345" s="16">
        <f>(K1339+K1344)</f>
        <v>366026.14</v>
      </c>
      <c r="L1345" s="16">
        <f>(L1339+L1344)</f>
        <v>364556.48</v>
      </c>
      <c r="M1345" s="16">
        <f>(M1339+M1344)</f>
        <v>36462.46</v>
      </c>
    </row>
    <row r="1346" spans="1:9" ht="15.75" thickBot="1">
      <c r="A1346" s="1" t="s">
        <v>2714</v>
      </c>
      <c r="B1346" s="1"/>
      <c r="C1346" s="1"/>
      <c r="D1346" s="1"/>
      <c r="E1346" s="1"/>
      <c r="F1346" s="1"/>
      <c r="G1346" s="1"/>
      <c r="H1346" s="1"/>
      <c r="I1346" s="1"/>
    </row>
    <row r="1347" spans="1:13" ht="15.75" thickBot="1">
      <c r="A1347" s="4" t="s">
        <v>22</v>
      </c>
      <c r="B1347" s="1" t="s">
        <v>23</v>
      </c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ht="15.75" thickBot="1">
      <c r="A1348" s="4" t="s">
        <v>24</v>
      </c>
      <c r="B1348" s="1" t="s">
        <v>25</v>
      </c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ht="15.75" thickBot="1">
      <c r="A1349" s="6" t="s">
        <v>631</v>
      </c>
      <c r="B1349" s="7" t="s">
        <v>632</v>
      </c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45">
      <c r="A1350" s="5" t="s">
        <v>2715</v>
      </c>
      <c r="B1350" s="5" t="s">
        <v>2716</v>
      </c>
      <c r="C1350" s="5" t="s">
        <v>2717</v>
      </c>
      <c r="D1350" s="5" t="s">
        <v>1003</v>
      </c>
      <c r="E1350" s="8">
        <v>1853631.02</v>
      </c>
      <c r="F1350" s="8">
        <v>1853631.02</v>
      </c>
      <c r="G1350" s="8">
        <v>1853631.02</v>
      </c>
      <c r="H1350" s="8">
        <v>128704.66</v>
      </c>
      <c r="I1350" s="8">
        <v>361790.32</v>
      </c>
      <c r="J1350" s="8">
        <v>1363136.04</v>
      </c>
      <c r="K1350" s="8">
        <v>1491840.7</v>
      </c>
      <c r="L1350" s="8">
        <v>1363136.04</v>
      </c>
      <c r="M1350" s="9">
        <v>361790.32</v>
      </c>
    </row>
    <row r="1351" spans="1:13" ht="30">
      <c r="A1351" s="10" t="s">
        <v>2718</v>
      </c>
      <c r="B1351" s="10" t="s">
        <v>2719</v>
      </c>
      <c r="C1351" s="10" t="s">
        <v>442</v>
      </c>
      <c r="D1351" s="10" t="s">
        <v>442</v>
      </c>
      <c r="E1351" s="11">
        <v>54373.56</v>
      </c>
      <c r="F1351" s="11">
        <v>54373.56</v>
      </c>
      <c r="G1351" s="11">
        <v>87787.84</v>
      </c>
      <c r="H1351" s="11">
        <v>16330.8</v>
      </c>
      <c r="I1351" s="11">
        <v>69971.04</v>
      </c>
      <c r="J1351" s="11">
        <v>1486</v>
      </c>
      <c r="K1351" s="11">
        <v>17816.8</v>
      </c>
      <c r="L1351" s="11">
        <v>1486</v>
      </c>
      <c r="M1351" s="12">
        <v>36556.76</v>
      </c>
    </row>
    <row r="1352" spans="1:13" ht="45">
      <c r="A1352" s="10" t="s">
        <v>2720</v>
      </c>
      <c r="B1352" s="10" t="s">
        <v>2721</v>
      </c>
      <c r="C1352" s="10" t="s">
        <v>2722</v>
      </c>
      <c r="D1352" s="10" t="s">
        <v>2723</v>
      </c>
      <c r="E1352" s="11">
        <v>45120</v>
      </c>
      <c r="F1352" s="11">
        <v>0</v>
      </c>
      <c r="G1352" s="11">
        <v>45120</v>
      </c>
      <c r="H1352" s="11">
        <v>2249</v>
      </c>
      <c r="I1352" s="11">
        <v>42871</v>
      </c>
      <c r="J1352" s="11">
        <v>0</v>
      </c>
      <c r="K1352" s="11">
        <v>2249</v>
      </c>
      <c r="L1352" s="11">
        <v>0</v>
      </c>
      <c r="M1352" s="12">
        <v>42871</v>
      </c>
    </row>
    <row r="1353" spans="1:13" ht="75">
      <c r="A1353" s="10" t="s">
        <v>2724</v>
      </c>
      <c r="B1353" s="10" t="s">
        <v>2725</v>
      </c>
      <c r="C1353" s="10" t="s">
        <v>2722</v>
      </c>
      <c r="D1353" s="10" t="s">
        <v>2723</v>
      </c>
      <c r="E1353" s="11">
        <v>21632</v>
      </c>
      <c r="F1353" s="11">
        <v>0</v>
      </c>
      <c r="G1353" s="11">
        <v>21632</v>
      </c>
      <c r="H1353" s="11">
        <v>0</v>
      </c>
      <c r="I1353" s="11">
        <v>21632</v>
      </c>
      <c r="J1353" s="11">
        <v>0</v>
      </c>
      <c r="K1353" s="11">
        <v>0</v>
      </c>
      <c r="L1353" s="11">
        <v>0</v>
      </c>
      <c r="M1353" s="12">
        <v>21632</v>
      </c>
    </row>
    <row r="1354" spans="1:13" ht="45.75" thickBot="1">
      <c r="A1354" s="10" t="s">
        <v>2726</v>
      </c>
      <c r="B1354" s="10" t="s">
        <v>2727</v>
      </c>
      <c r="C1354" s="10" t="s">
        <v>2728</v>
      </c>
      <c r="D1354" s="10" t="s">
        <v>1003</v>
      </c>
      <c r="E1354" s="11">
        <v>125000</v>
      </c>
      <c r="F1354" s="11">
        <v>125000</v>
      </c>
      <c r="G1354" s="11">
        <v>125000</v>
      </c>
      <c r="H1354" s="11">
        <v>6853.71</v>
      </c>
      <c r="I1354" s="11">
        <v>52342.19</v>
      </c>
      <c r="J1354" s="11">
        <v>65804.1</v>
      </c>
      <c r="K1354" s="11">
        <v>72657.81</v>
      </c>
      <c r="L1354" s="11">
        <v>65804.1</v>
      </c>
      <c r="M1354" s="12">
        <v>52342.19</v>
      </c>
    </row>
    <row r="1355" spans="1:13" ht="15.75" thickBot="1">
      <c r="A1355" s="13"/>
      <c r="B1355" s="14" t="s">
        <v>644</v>
      </c>
      <c r="C1355" s="15"/>
      <c r="D1355" s="15"/>
      <c r="E1355" s="16">
        <f>SUM($E$1350:$E$1354)</f>
        <v>2099756.58</v>
      </c>
      <c r="F1355" s="16">
        <f>SUM($F$1350:$F$1354)</f>
        <v>2033004.58</v>
      </c>
      <c r="G1355" s="16">
        <f>SUM($G$1350:$G$1354)</f>
        <v>2133170.8600000003</v>
      </c>
      <c r="H1355" s="16">
        <f>SUM($H$1350:$H$1354)</f>
        <v>154138.16999999998</v>
      </c>
      <c r="I1355" s="16">
        <f>SUM($I$1350:$I$1354)</f>
        <v>548606.55</v>
      </c>
      <c r="J1355" s="16">
        <f>SUM($J$1350:$J$1354)</f>
        <v>1430426.1400000001</v>
      </c>
      <c r="K1355" s="16">
        <f>SUM($K$1350:$K$1354)</f>
        <v>1584564.31</v>
      </c>
      <c r="L1355" s="16">
        <f>SUM($L$1350:$L$1354)</f>
        <v>1430426.1400000001</v>
      </c>
      <c r="M1355" s="16">
        <f>SUM($M$1350:$M$1354)</f>
        <v>515192.27</v>
      </c>
    </row>
    <row r="1356" spans="1:13" ht="15.75" thickBot="1">
      <c r="A1356" s="6" t="s">
        <v>40</v>
      </c>
      <c r="B1356" s="7" t="s">
        <v>41</v>
      </c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45">
      <c r="A1357" s="5" t="s">
        <v>2729</v>
      </c>
      <c r="B1357" s="5" t="s">
        <v>2730</v>
      </c>
      <c r="C1357" s="5" t="s">
        <v>1050</v>
      </c>
      <c r="D1357" s="5" t="s">
        <v>1051</v>
      </c>
      <c r="E1357" s="8">
        <v>11280</v>
      </c>
      <c r="F1357" s="8">
        <v>0</v>
      </c>
      <c r="G1357" s="8">
        <v>11280</v>
      </c>
      <c r="H1357" s="8">
        <v>585.9</v>
      </c>
      <c r="I1357" s="8">
        <v>10694.1</v>
      </c>
      <c r="J1357" s="8">
        <v>0</v>
      </c>
      <c r="K1357" s="8">
        <v>585.9</v>
      </c>
      <c r="L1357" s="8">
        <v>0</v>
      </c>
      <c r="M1357" s="9">
        <v>10694.1</v>
      </c>
    </row>
    <row r="1358" spans="1:13" ht="75">
      <c r="A1358" s="10" t="s">
        <v>2731</v>
      </c>
      <c r="B1358" s="10" t="s">
        <v>2732</v>
      </c>
      <c r="C1358" s="10" t="s">
        <v>1050</v>
      </c>
      <c r="D1358" s="10" t="s">
        <v>1051</v>
      </c>
      <c r="E1358" s="11">
        <v>5408</v>
      </c>
      <c r="F1358" s="11">
        <v>0</v>
      </c>
      <c r="G1358" s="11">
        <v>5408</v>
      </c>
      <c r="H1358" s="11">
        <v>0</v>
      </c>
      <c r="I1358" s="11">
        <v>5408</v>
      </c>
      <c r="J1358" s="11">
        <v>0</v>
      </c>
      <c r="K1358" s="11">
        <v>0</v>
      </c>
      <c r="L1358" s="11">
        <v>0</v>
      </c>
      <c r="M1358" s="12">
        <v>5408</v>
      </c>
    </row>
    <row r="1359" spans="1:13" ht="30.75" thickBot="1">
      <c r="A1359" s="10" t="s">
        <v>2733</v>
      </c>
      <c r="B1359" s="10" t="s">
        <v>2734</v>
      </c>
      <c r="C1359" s="10" t="s">
        <v>2735</v>
      </c>
      <c r="D1359" s="10" t="s">
        <v>2736</v>
      </c>
      <c r="E1359" s="11">
        <v>30000</v>
      </c>
      <c r="F1359" s="11">
        <v>30000</v>
      </c>
      <c r="G1359" s="11">
        <v>30000</v>
      </c>
      <c r="H1359" s="11">
        <v>0</v>
      </c>
      <c r="I1359" s="11">
        <v>28850.63</v>
      </c>
      <c r="J1359" s="11">
        <v>1149.37</v>
      </c>
      <c r="K1359" s="11">
        <v>1149.37</v>
      </c>
      <c r="L1359" s="11">
        <v>1149.37</v>
      </c>
      <c r="M1359" s="12">
        <v>28850.63</v>
      </c>
    </row>
    <row r="1360" spans="1:13" ht="15.75" thickBot="1">
      <c r="A1360" s="13"/>
      <c r="B1360" s="14" t="s">
        <v>62</v>
      </c>
      <c r="C1360" s="15"/>
      <c r="D1360" s="15"/>
      <c r="E1360" s="16">
        <f>SUM($E$1357:$E$1359)</f>
        <v>46688</v>
      </c>
      <c r="F1360" s="16">
        <f>SUM($F$1357:$F$1359)</f>
        <v>30000</v>
      </c>
      <c r="G1360" s="16">
        <f>SUM($G$1357:$G$1359)</f>
        <v>46688</v>
      </c>
      <c r="H1360" s="16">
        <f>SUM($H$1357:$H$1359)</f>
        <v>585.9</v>
      </c>
      <c r="I1360" s="16">
        <f>SUM($I$1357:$I$1359)</f>
        <v>44952.73</v>
      </c>
      <c r="J1360" s="16">
        <f>SUM($J$1357:$J$1359)</f>
        <v>1149.37</v>
      </c>
      <c r="K1360" s="16">
        <f>SUM($K$1357:$K$1359)</f>
        <v>1735.27</v>
      </c>
      <c r="L1360" s="16">
        <f>SUM($L$1357:$L$1359)</f>
        <v>1149.37</v>
      </c>
      <c r="M1360" s="16">
        <f>SUM($M$1357:$M$1359)</f>
        <v>44952.73</v>
      </c>
    </row>
    <row r="1361" spans="2:13" ht="15.75" thickBot="1">
      <c r="B1361" s="14" t="s">
        <v>76</v>
      </c>
      <c r="C1361" s="15"/>
      <c r="D1361" s="15"/>
      <c r="E1361" s="16">
        <f>(E1355+E1360)</f>
        <v>2146444.58</v>
      </c>
      <c r="F1361" s="16">
        <f>(F1355+F1360)</f>
        <v>2063004.58</v>
      </c>
      <c r="G1361" s="16">
        <f>(G1355+G1360)</f>
        <v>2179858.8600000003</v>
      </c>
      <c r="H1361" s="16">
        <f>(H1355+H1360)</f>
        <v>154724.06999999998</v>
      </c>
      <c r="I1361" s="16">
        <f>(I1355+I1360)</f>
        <v>593559.28</v>
      </c>
      <c r="J1361" s="16">
        <f>(J1355+J1360)</f>
        <v>1431575.5100000002</v>
      </c>
      <c r="K1361" s="16">
        <f>(K1355+K1360)</f>
        <v>1586299.58</v>
      </c>
      <c r="L1361" s="16">
        <f>(L1355+L1360)</f>
        <v>1431575.5100000002</v>
      </c>
      <c r="M1361" s="16">
        <f>(M1355+M1360)</f>
        <v>560145</v>
      </c>
    </row>
    <row r="1362" spans="1:13" ht="15.75" thickBot="1">
      <c r="A1362" s="4" t="s">
        <v>77</v>
      </c>
      <c r="B1362" s="1" t="s">
        <v>78</v>
      </c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ht="15.75" thickBot="1">
      <c r="A1363" s="6" t="s">
        <v>79</v>
      </c>
      <c r="B1363" s="7" t="s">
        <v>80</v>
      </c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30.75" thickBot="1">
      <c r="A1364" s="5" t="s">
        <v>2737</v>
      </c>
      <c r="B1364" s="5" t="s">
        <v>2738</v>
      </c>
      <c r="C1364" s="5" t="s">
        <v>1121</v>
      </c>
      <c r="D1364" s="5" t="s">
        <v>1122</v>
      </c>
      <c r="E1364" s="8">
        <v>14263.66</v>
      </c>
      <c r="F1364" s="8">
        <v>14263.66</v>
      </c>
      <c r="G1364" s="8">
        <v>599.99</v>
      </c>
      <c r="H1364" s="8">
        <v>520.8</v>
      </c>
      <c r="I1364" s="8">
        <v>79.19</v>
      </c>
      <c r="J1364" s="8">
        <v>0</v>
      </c>
      <c r="K1364" s="8">
        <v>520.8</v>
      </c>
      <c r="L1364" s="8">
        <v>0</v>
      </c>
      <c r="M1364" s="9">
        <v>13742.86</v>
      </c>
    </row>
    <row r="1365" spans="1:13" ht="15.75" thickBot="1">
      <c r="A1365" s="13"/>
      <c r="B1365" s="14" t="s">
        <v>103</v>
      </c>
      <c r="C1365" s="15"/>
      <c r="D1365" s="15"/>
      <c r="E1365" s="16">
        <f>SUM($E$1364:$E$1364)</f>
        <v>14263.66</v>
      </c>
      <c r="F1365" s="16">
        <f>SUM($F$1364:$F$1364)</f>
        <v>14263.66</v>
      </c>
      <c r="G1365" s="16">
        <f>SUM($G$1364:$G$1364)</f>
        <v>599.99</v>
      </c>
      <c r="H1365" s="16">
        <f>SUM($H$1364:$H$1364)</f>
        <v>520.8</v>
      </c>
      <c r="I1365" s="16">
        <f>SUM($I$1364:$I$1364)</f>
        <v>79.19</v>
      </c>
      <c r="J1365" s="16">
        <f>SUM($J$1364:$J$1364)</f>
        <v>0</v>
      </c>
      <c r="K1365" s="16">
        <f>SUM($K$1364:$K$1364)</f>
        <v>520.8</v>
      </c>
      <c r="L1365" s="16">
        <f>SUM($L$1364:$L$1364)</f>
        <v>0</v>
      </c>
      <c r="M1365" s="16">
        <f>SUM($M$1364:$M$1364)</f>
        <v>13742.86</v>
      </c>
    </row>
    <row r="1366" spans="2:13" ht="15.75" thickBot="1">
      <c r="B1366" s="14" t="s">
        <v>159</v>
      </c>
      <c r="C1366" s="15"/>
      <c r="D1366" s="15"/>
      <c r="E1366" s="16">
        <f>(E1365)</f>
        <v>14263.66</v>
      </c>
      <c r="F1366" s="16">
        <f>(F1365)</f>
        <v>14263.66</v>
      </c>
      <c r="G1366" s="16">
        <f>(G1365)</f>
        <v>599.99</v>
      </c>
      <c r="H1366" s="16">
        <f>(H1365)</f>
        <v>520.8</v>
      </c>
      <c r="I1366" s="16">
        <f>(I1365)</f>
        <v>79.19</v>
      </c>
      <c r="J1366" s="16">
        <f>(J1365)</f>
        <v>0</v>
      </c>
      <c r="K1366" s="16">
        <f>(K1365)</f>
        <v>520.8</v>
      </c>
      <c r="L1366" s="16">
        <f>(L1365)</f>
        <v>0</v>
      </c>
      <c r="M1366" s="16">
        <f>(M1365)</f>
        <v>13742.86</v>
      </c>
    </row>
    <row r="1367" spans="1:13" ht="15.75" thickBot="1">
      <c r="A1367" s="4" t="s">
        <v>160</v>
      </c>
      <c r="B1367" s="1" t="s">
        <v>161</v>
      </c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ht="15.75" thickBot="1">
      <c r="A1368" s="6" t="s">
        <v>162</v>
      </c>
      <c r="B1368" s="7" t="s">
        <v>163</v>
      </c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30">
      <c r="A1369" s="5" t="s">
        <v>2739</v>
      </c>
      <c r="B1369" s="5" t="s">
        <v>2740</v>
      </c>
      <c r="C1369" s="5" t="s">
        <v>2741</v>
      </c>
      <c r="D1369" s="5" t="s">
        <v>2742</v>
      </c>
      <c r="E1369" s="8">
        <v>500</v>
      </c>
      <c r="F1369" s="8">
        <v>500</v>
      </c>
      <c r="G1369" s="8">
        <v>0</v>
      </c>
      <c r="H1369" s="8">
        <v>0</v>
      </c>
      <c r="I1369" s="8">
        <v>0</v>
      </c>
      <c r="J1369" s="8">
        <v>0</v>
      </c>
      <c r="K1369" s="8">
        <v>0</v>
      </c>
      <c r="L1369" s="8">
        <v>0</v>
      </c>
      <c r="M1369" s="9">
        <v>500</v>
      </c>
    </row>
    <row r="1370" spans="1:13" ht="30.75" thickBot="1">
      <c r="A1370" s="10" t="s">
        <v>2743</v>
      </c>
      <c r="B1370" s="10" t="s">
        <v>2744</v>
      </c>
      <c r="C1370" s="10" t="s">
        <v>2745</v>
      </c>
      <c r="D1370" s="10" t="s">
        <v>2746</v>
      </c>
      <c r="E1370" s="11">
        <v>500</v>
      </c>
      <c r="F1370" s="11">
        <v>500</v>
      </c>
      <c r="G1370" s="11">
        <v>500</v>
      </c>
      <c r="H1370" s="11">
        <v>0</v>
      </c>
      <c r="I1370" s="11">
        <v>44.5</v>
      </c>
      <c r="J1370" s="11">
        <v>455.5</v>
      </c>
      <c r="K1370" s="11">
        <v>455.5</v>
      </c>
      <c r="L1370" s="11">
        <v>455.5</v>
      </c>
      <c r="M1370" s="12">
        <v>44.5</v>
      </c>
    </row>
    <row r="1371" spans="1:13" ht="15.75" thickBot="1">
      <c r="A1371" s="13"/>
      <c r="B1371" s="14" t="s">
        <v>189</v>
      </c>
      <c r="C1371" s="15"/>
      <c r="D1371" s="15"/>
      <c r="E1371" s="16">
        <f>SUM($E$1369:$E$1370)</f>
        <v>1000</v>
      </c>
      <c r="F1371" s="16">
        <f>SUM($F$1369:$F$1370)</f>
        <v>1000</v>
      </c>
      <c r="G1371" s="16">
        <f>SUM($G$1369:$G$1370)</f>
        <v>500</v>
      </c>
      <c r="H1371" s="16">
        <f>SUM($H$1369:$H$1370)</f>
        <v>0</v>
      </c>
      <c r="I1371" s="16">
        <f>SUM($I$1369:$I$1370)</f>
        <v>44.5</v>
      </c>
      <c r="J1371" s="16">
        <f>SUM($J$1369:$J$1370)</f>
        <v>455.5</v>
      </c>
      <c r="K1371" s="16">
        <f>SUM($K$1369:$K$1370)</f>
        <v>455.5</v>
      </c>
      <c r="L1371" s="16">
        <f>SUM($L$1369:$L$1370)</f>
        <v>455.5</v>
      </c>
      <c r="M1371" s="16">
        <f>SUM($M$1369:$M$1370)</f>
        <v>544.5</v>
      </c>
    </row>
    <row r="1372" spans="1:13" ht="15.75" thickBot="1">
      <c r="A1372" s="6" t="s">
        <v>727</v>
      </c>
      <c r="B1372" s="7" t="s">
        <v>728</v>
      </c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30.75" thickBot="1">
      <c r="A1373" s="5" t="s">
        <v>2747</v>
      </c>
      <c r="B1373" s="5" t="s">
        <v>2748</v>
      </c>
      <c r="C1373" s="5" t="s">
        <v>2749</v>
      </c>
      <c r="D1373" s="5" t="s">
        <v>2748</v>
      </c>
      <c r="E1373" s="8">
        <v>15000</v>
      </c>
      <c r="F1373" s="8">
        <v>15000</v>
      </c>
      <c r="G1373" s="8">
        <v>15000</v>
      </c>
      <c r="H1373" s="8">
        <v>0</v>
      </c>
      <c r="I1373" s="8">
        <v>600</v>
      </c>
      <c r="J1373" s="8">
        <v>14400</v>
      </c>
      <c r="K1373" s="8">
        <v>14400</v>
      </c>
      <c r="L1373" s="8">
        <v>14400</v>
      </c>
      <c r="M1373" s="9">
        <v>600</v>
      </c>
    </row>
    <row r="1374" spans="1:13" ht="15.75" thickBot="1">
      <c r="A1374" s="13"/>
      <c r="B1374" s="14" t="s">
        <v>741</v>
      </c>
      <c r="C1374" s="15"/>
      <c r="D1374" s="15"/>
      <c r="E1374" s="16">
        <f>SUM($E$1373:$E$1373)</f>
        <v>15000</v>
      </c>
      <c r="F1374" s="16">
        <f>SUM($F$1373:$F$1373)</f>
        <v>15000</v>
      </c>
      <c r="G1374" s="16">
        <f>SUM($G$1373:$G$1373)</f>
        <v>15000</v>
      </c>
      <c r="H1374" s="16">
        <f>SUM($H$1373:$H$1373)</f>
        <v>0</v>
      </c>
      <c r="I1374" s="16">
        <f>SUM($I$1373:$I$1373)</f>
        <v>600</v>
      </c>
      <c r="J1374" s="16">
        <f>SUM($J$1373:$J$1373)</f>
        <v>14400</v>
      </c>
      <c r="K1374" s="16">
        <f>SUM($K$1373:$K$1373)</f>
        <v>14400</v>
      </c>
      <c r="L1374" s="16">
        <f>SUM($L$1373:$L$1373)</f>
        <v>14400</v>
      </c>
      <c r="M1374" s="16">
        <f>SUM($M$1373:$M$1373)</f>
        <v>600</v>
      </c>
    </row>
    <row r="1375" spans="1:13" ht="15.75" thickBot="1">
      <c r="A1375" s="6" t="s">
        <v>749</v>
      </c>
      <c r="B1375" s="7" t="s">
        <v>750</v>
      </c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30.75" thickBot="1">
      <c r="A1376" s="5" t="s">
        <v>2750</v>
      </c>
      <c r="B1376" s="5" t="s">
        <v>2751</v>
      </c>
      <c r="C1376" s="5" t="s">
        <v>2752</v>
      </c>
      <c r="D1376" s="5" t="s">
        <v>2753</v>
      </c>
      <c r="E1376" s="8">
        <v>5000</v>
      </c>
      <c r="F1376" s="8">
        <v>5000</v>
      </c>
      <c r="G1376" s="8">
        <v>0</v>
      </c>
      <c r="H1376" s="8">
        <v>0</v>
      </c>
      <c r="I1376" s="8">
        <v>0</v>
      </c>
      <c r="J1376" s="8">
        <v>0</v>
      </c>
      <c r="K1376" s="8">
        <v>0</v>
      </c>
      <c r="L1376" s="8">
        <v>0</v>
      </c>
      <c r="M1376" s="9">
        <v>5000</v>
      </c>
    </row>
    <row r="1377" spans="1:13" ht="15.75" thickBot="1">
      <c r="A1377" s="13"/>
      <c r="B1377" s="14" t="s">
        <v>771</v>
      </c>
      <c r="C1377" s="15"/>
      <c r="D1377" s="15"/>
      <c r="E1377" s="16">
        <f>SUM($E$1376:$E$1376)</f>
        <v>5000</v>
      </c>
      <c r="F1377" s="16">
        <f>SUM($F$1376:$F$1376)</f>
        <v>5000</v>
      </c>
      <c r="G1377" s="16">
        <f>SUM($G$1376:$G$1376)</f>
        <v>0</v>
      </c>
      <c r="H1377" s="16">
        <f>SUM($H$1376:$H$1376)</f>
        <v>0</v>
      </c>
      <c r="I1377" s="16">
        <f>SUM($I$1376:$I$1376)</f>
        <v>0</v>
      </c>
      <c r="J1377" s="16">
        <f>SUM($J$1376:$J$1376)</f>
        <v>0</v>
      </c>
      <c r="K1377" s="16">
        <f>SUM($K$1376:$K$1376)</f>
        <v>0</v>
      </c>
      <c r="L1377" s="16">
        <f>SUM($L$1376:$L$1376)</f>
        <v>0</v>
      </c>
      <c r="M1377" s="16">
        <f>SUM($M$1376:$M$1376)</f>
        <v>5000</v>
      </c>
    </row>
    <row r="1378" spans="1:13" ht="15.75" thickBot="1">
      <c r="A1378" s="6" t="s">
        <v>772</v>
      </c>
      <c r="B1378" s="7" t="s">
        <v>773</v>
      </c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30">
      <c r="A1379" s="5" t="s">
        <v>2754</v>
      </c>
      <c r="B1379" s="5" t="s">
        <v>2755</v>
      </c>
      <c r="C1379" s="5" t="s">
        <v>2756</v>
      </c>
      <c r="D1379" s="5" t="s">
        <v>2757</v>
      </c>
      <c r="E1379" s="8">
        <v>87686.7</v>
      </c>
      <c r="F1379" s="8">
        <v>32000</v>
      </c>
      <c r="G1379" s="8">
        <v>153803.72</v>
      </c>
      <c r="H1379" s="8">
        <v>0</v>
      </c>
      <c r="I1379" s="8">
        <v>131784.88</v>
      </c>
      <c r="J1379" s="8">
        <v>22018.84</v>
      </c>
      <c r="K1379" s="8">
        <v>22018.84</v>
      </c>
      <c r="L1379" s="8">
        <v>22018.84</v>
      </c>
      <c r="M1379" s="9">
        <v>65667.86</v>
      </c>
    </row>
    <row r="1380" spans="1:13" ht="45.75" thickBot="1">
      <c r="A1380" s="10" t="s">
        <v>2758</v>
      </c>
      <c r="B1380" s="10" t="s">
        <v>778</v>
      </c>
      <c r="C1380" s="10" t="s">
        <v>2759</v>
      </c>
      <c r="D1380" s="10" t="s">
        <v>2760</v>
      </c>
      <c r="E1380" s="11">
        <v>3000</v>
      </c>
      <c r="F1380" s="11">
        <v>3000</v>
      </c>
      <c r="G1380" s="11">
        <v>3000</v>
      </c>
      <c r="H1380" s="11">
        <v>0</v>
      </c>
      <c r="I1380" s="11">
        <v>3000</v>
      </c>
      <c r="J1380" s="11">
        <v>0</v>
      </c>
      <c r="K1380" s="11">
        <v>0</v>
      </c>
      <c r="L1380" s="11">
        <v>0</v>
      </c>
      <c r="M1380" s="12">
        <v>3000</v>
      </c>
    </row>
    <row r="1381" spans="1:13" ht="15.75" thickBot="1">
      <c r="A1381" s="13"/>
      <c r="B1381" s="14" t="s">
        <v>781</v>
      </c>
      <c r="C1381" s="15"/>
      <c r="D1381" s="15"/>
      <c r="E1381" s="16">
        <f>SUM($E$1379:$E$1380)</f>
        <v>90686.7</v>
      </c>
      <c r="F1381" s="16">
        <f>SUM($F$1379:$F$1380)</f>
        <v>35000</v>
      </c>
      <c r="G1381" s="16">
        <f>SUM($G$1379:$G$1380)</f>
        <v>156803.72</v>
      </c>
      <c r="H1381" s="16">
        <f>SUM($H$1379:$H$1380)</f>
        <v>0</v>
      </c>
      <c r="I1381" s="16">
        <f>SUM($I$1379:$I$1380)</f>
        <v>134784.88</v>
      </c>
      <c r="J1381" s="16">
        <f>SUM($J$1379:$J$1380)</f>
        <v>22018.84</v>
      </c>
      <c r="K1381" s="16">
        <f>SUM($K$1379:$K$1380)</f>
        <v>22018.84</v>
      </c>
      <c r="L1381" s="16">
        <f>SUM($L$1379:$L$1380)</f>
        <v>22018.84</v>
      </c>
      <c r="M1381" s="16">
        <f>SUM($M$1379:$M$1380)</f>
        <v>68667.86</v>
      </c>
    </row>
    <row r="1382" spans="2:13" ht="15.75" thickBot="1">
      <c r="B1382" s="14" t="s">
        <v>190</v>
      </c>
      <c r="C1382" s="15"/>
      <c r="D1382" s="15"/>
      <c r="E1382" s="16">
        <f>(E1371+E1374+E1377+E1381)</f>
        <v>111686.7</v>
      </c>
      <c r="F1382" s="16">
        <f>(F1371+F1374+F1377+F1381)</f>
        <v>56000</v>
      </c>
      <c r="G1382" s="16">
        <f>(G1371+G1374+G1377+G1381)</f>
        <v>172303.72</v>
      </c>
      <c r="H1382" s="16">
        <f>(H1371+H1374+H1377+H1381)</f>
        <v>0</v>
      </c>
      <c r="I1382" s="16">
        <f>(I1371+I1374+I1377+I1381)</f>
        <v>135429.38</v>
      </c>
      <c r="J1382" s="16">
        <f>(J1371+J1374+J1377+J1381)</f>
        <v>36874.34</v>
      </c>
      <c r="K1382" s="16">
        <f>(K1371+K1374+K1377+K1381)</f>
        <v>36874.34</v>
      </c>
      <c r="L1382" s="16">
        <f>(L1371+L1374+L1377+L1381)</f>
        <v>36874.34</v>
      </c>
      <c r="M1382" s="16">
        <f>(M1371+M1374+M1377+M1381)</f>
        <v>74812.36</v>
      </c>
    </row>
    <row r="1383" spans="1:13" ht="15.75" thickBot="1">
      <c r="A1383" s="4" t="s">
        <v>229</v>
      </c>
      <c r="B1383" s="1" t="s">
        <v>230</v>
      </c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ht="15.75" thickBot="1">
      <c r="A1384" s="6" t="s">
        <v>231</v>
      </c>
      <c r="B1384" s="7" t="s">
        <v>232</v>
      </c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45.75" thickBot="1">
      <c r="A1385" s="5" t="s">
        <v>2761</v>
      </c>
      <c r="B1385" s="5" t="s">
        <v>2762</v>
      </c>
      <c r="C1385" s="5" t="s">
        <v>1233</v>
      </c>
      <c r="D1385" s="5" t="s">
        <v>792</v>
      </c>
      <c r="E1385" s="8">
        <v>1000</v>
      </c>
      <c r="F1385" s="8">
        <v>1000</v>
      </c>
      <c r="G1385" s="8">
        <v>1000</v>
      </c>
      <c r="H1385" s="8">
        <v>0</v>
      </c>
      <c r="I1385" s="8">
        <v>700</v>
      </c>
      <c r="J1385" s="8">
        <v>300</v>
      </c>
      <c r="K1385" s="8">
        <v>300</v>
      </c>
      <c r="L1385" s="8">
        <v>300</v>
      </c>
      <c r="M1385" s="9">
        <v>700</v>
      </c>
    </row>
    <row r="1386" spans="1:13" ht="15.75" thickBot="1">
      <c r="A1386" s="13"/>
      <c r="B1386" s="14" t="s">
        <v>241</v>
      </c>
      <c r="C1386" s="15"/>
      <c r="D1386" s="15"/>
      <c r="E1386" s="16">
        <f>SUM($E$1385:$E$1385)</f>
        <v>1000</v>
      </c>
      <c r="F1386" s="16">
        <f>SUM($F$1385:$F$1385)</f>
        <v>1000</v>
      </c>
      <c r="G1386" s="16">
        <f>SUM($G$1385:$G$1385)</f>
        <v>1000</v>
      </c>
      <c r="H1386" s="16">
        <f>SUM($H$1385:$H$1385)</f>
        <v>0</v>
      </c>
      <c r="I1386" s="16">
        <f>SUM($I$1385:$I$1385)</f>
        <v>700</v>
      </c>
      <c r="J1386" s="16">
        <f>SUM($J$1385:$J$1385)</f>
        <v>300</v>
      </c>
      <c r="K1386" s="16">
        <f>SUM($K$1385:$K$1385)</f>
        <v>300</v>
      </c>
      <c r="L1386" s="16">
        <f>SUM($L$1385:$L$1385)</f>
        <v>300</v>
      </c>
      <c r="M1386" s="16">
        <f>SUM($M$1385:$M$1385)</f>
        <v>700</v>
      </c>
    </row>
    <row r="1387" spans="1:13" ht="15.75" thickBot="1">
      <c r="A1387" s="6" t="s">
        <v>1551</v>
      </c>
      <c r="B1387" s="7" t="s">
        <v>1552</v>
      </c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30">
      <c r="A1388" s="5" t="s">
        <v>2763</v>
      </c>
      <c r="B1388" s="5" t="s">
        <v>2764</v>
      </c>
      <c r="C1388" s="5" t="s">
        <v>1555</v>
      </c>
      <c r="D1388" s="5" t="s">
        <v>1556</v>
      </c>
      <c r="E1388" s="8">
        <v>64925.28</v>
      </c>
      <c r="F1388" s="8">
        <v>64925.28</v>
      </c>
      <c r="G1388" s="8">
        <v>52362.27</v>
      </c>
      <c r="H1388" s="8">
        <v>9688.54</v>
      </c>
      <c r="I1388" s="8">
        <v>4601.32</v>
      </c>
      <c r="J1388" s="8">
        <v>38072.41</v>
      </c>
      <c r="K1388" s="8">
        <v>47760.95</v>
      </c>
      <c r="L1388" s="8">
        <v>38072.41</v>
      </c>
      <c r="M1388" s="9">
        <v>17164.33</v>
      </c>
    </row>
    <row r="1389" spans="1:13" ht="30">
      <c r="A1389" s="10" t="s">
        <v>2765</v>
      </c>
      <c r="B1389" s="10" t="s">
        <v>2766</v>
      </c>
      <c r="C1389" s="10" t="s">
        <v>1555</v>
      </c>
      <c r="D1389" s="10" t="s">
        <v>1556</v>
      </c>
      <c r="E1389" s="11">
        <v>26103</v>
      </c>
      <c r="F1389" s="11">
        <v>26103</v>
      </c>
      <c r="G1389" s="11">
        <v>22551.22</v>
      </c>
      <c r="H1389" s="11">
        <v>2654.14</v>
      </c>
      <c r="I1389" s="11">
        <v>7168.73</v>
      </c>
      <c r="J1389" s="11">
        <v>12728.35</v>
      </c>
      <c r="K1389" s="11">
        <v>15382.49</v>
      </c>
      <c r="L1389" s="11">
        <v>12728.35</v>
      </c>
      <c r="M1389" s="12">
        <v>10720.51</v>
      </c>
    </row>
    <row r="1390" spans="1:13" ht="30">
      <c r="A1390" s="10" t="s">
        <v>2767</v>
      </c>
      <c r="B1390" s="10" t="s">
        <v>2768</v>
      </c>
      <c r="C1390" s="10" t="s">
        <v>1555</v>
      </c>
      <c r="D1390" s="10" t="s">
        <v>1556</v>
      </c>
      <c r="E1390" s="11">
        <v>65462.26</v>
      </c>
      <c r="F1390" s="11">
        <v>65462.26</v>
      </c>
      <c r="G1390" s="11">
        <v>54028.23</v>
      </c>
      <c r="H1390" s="11">
        <v>7786.65</v>
      </c>
      <c r="I1390" s="11">
        <v>625.57</v>
      </c>
      <c r="J1390" s="11">
        <v>45616.01</v>
      </c>
      <c r="K1390" s="11">
        <v>53402.66</v>
      </c>
      <c r="L1390" s="11">
        <v>45616.01</v>
      </c>
      <c r="M1390" s="12">
        <v>12059.6</v>
      </c>
    </row>
    <row r="1391" spans="1:13" ht="30">
      <c r="A1391" s="10" t="s">
        <v>2769</v>
      </c>
      <c r="B1391" s="10" t="s">
        <v>2770</v>
      </c>
      <c r="C1391" s="10" t="s">
        <v>1555</v>
      </c>
      <c r="D1391" s="10" t="s">
        <v>1556</v>
      </c>
      <c r="E1391" s="11">
        <v>60533.54</v>
      </c>
      <c r="F1391" s="11">
        <v>60533.54</v>
      </c>
      <c r="G1391" s="11">
        <v>42846.08</v>
      </c>
      <c r="H1391" s="11">
        <v>2299.73</v>
      </c>
      <c r="I1391" s="11">
        <v>66.45</v>
      </c>
      <c r="J1391" s="11">
        <v>40479.9</v>
      </c>
      <c r="K1391" s="11">
        <v>42779.63</v>
      </c>
      <c r="L1391" s="11">
        <v>40479.9</v>
      </c>
      <c r="M1391" s="12">
        <v>17753.91</v>
      </c>
    </row>
    <row r="1392" spans="1:13" ht="45">
      <c r="A1392" s="10" t="s">
        <v>2771</v>
      </c>
      <c r="B1392" s="10" t="s">
        <v>2772</v>
      </c>
      <c r="C1392" s="10" t="s">
        <v>1555</v>
      </c>
      <c r="D1392" s="10" t="s">
        <v>1556</v>
      </c>
      <c r="E1392" s="11">
        <v>48471.35</v>
      </c>
      <c r="F1392" s="11">
        <v>48471.35</v>
      </c>
      <c r="G1392" s="11">
        <v>39934.2</v>
      </c>
      <c r="H1392" s="11">
        <v>2728.33</v>
      </c>
      <c r="I1392" s="11">
        <v>2.9</v>
      </c>
      <c r="J1392" s="11">
        <v>37202.97</v>
      </c>
      <c r="K1392" s="11">
        <v>39931.3</v>
      </c>
      <c r="L1392" s="11">
        <v>37202.97</v>
      </c>
      <c r="M1392" s="12">
        <v>8540.05</v>
      </c>
    </row>
    <row r="1393" spans="1:13" ht="30">
      <c r="A1393" s="10" t="s">
        <v>2773</v>
      </c>
      <c r="B1393" s="10" t="s">
        <v>2774</v>
      </c>
      <c r="C1393" s="10" t="s">
        <v>1555</v>
      </c>
      <c r="D1393" s="10" t="s">
        <v>1556</v>
      </c>
      <c r="E1393" s="11">
        <v>49929.67</v>
      </c>
      <c r="F1393" s="11">
        <v>49929.67</v>
      </c>
      <c r="G1393" s="11">
        <v>39791.44</v>
      </c>
      <c r="H1393" s="11">
        <v>3781.13</v>
      </c>
      <c r="I1393" s="11">
        <v>127.34</v>
      </c>
      <c r="J1393" s="11">
        <v>35882.97</v>
      </c>
      <c r="K1393" s="11">
        <v>39664.1</v>
      </c>
      <c r="L1393" s="11">
        <v>35882.97</v>
      </c>
      <c r="M1393" s="12">
        <v>10265.57</v>
      </c>
    </row>
    <row r="1394" spans="1:13" ht="30">
      <c r="A1394" s="10" t="s">
        <v>2775</v>
      </c>
      <c r="B1394" s="10" t="s">
        <v>2776</v>
      </c>
      <c r="C1394" s="10" t="s">
        <v>1578</v>
      </c>
      <c r="D1394" s="10" t="s">
        <v>1579</v>
      </c>
      <c r="E1394" s="11">
        <v>1958711.05</v>
      </c>
      <c r="F1394" s="11">
        <v>1958711.05</v>
      </c>
      <c r="G1394" s="11">
        <v>2382461.05</v>
      </c>
      <c r="H1394" s="11">
        <v>432569.17</v>
      </c>
      <c r="I1394" s="11">
        <v>1772001.65</v>
      </c>
      <c r="J1394" s="11">
        <v>177890.23</v>
      </c>
      <c r="K1394" s="11">
        <v>610459.4</v>
      </c>
      <c r="L1394" s="11">
        <v>177890.23</v>
      </c>
      <c r="M1394" s="12">
        <v>1348251.65</v>
      </c>
    </row>
    <row r="1395" spans="1:13" ht="45.75" thickBot="1">
      <c r="A1395" s="10" t="s">
        <v>2777</v>
      </c>
      <c r="B1395" s="10" t="s">
        <v>2778</v>
      </c>
      <c r="C1395" s="10" t="s">
        <v>2779</v>
      </c>
      <c r="D1395" s="10" t="s">
        <v>2780</v>
      </c>
      <c r="E1395" s="11">
        <v>3804</v>
      </c>
      <c r="F1395" s="11">
        <v>3804</v>
      </c>
      <c r="G1395" s="11">
        <v>3766.5</v>
      </c>
      <c r="H1395" s="11">
        <v>1041.6</v>
      </c>
      <c r="I1395" s="11">
        <v>2724.9</v>
      </c>
      <c r="J1395" s="11">
        <v>0</v>
      </c>
      <c r="K1395" s="11">
        <v>1041.6</v>
      </c>
      <c r="L1395" s="11">
        <v>0</v>
      </c>
      <c r="M1395" s="12">
        <v>2762.4</v>
      </c>
    </row>
    <row r="1396" spans="1:13" ht="15.75" thickBot="1">
      <c r="A1396" s="13"/>
      <c r="B1396" s="14" t="s">
        <v>1589</v>
      </c>
      <c r="C1396" s="15"/>
      <c r="D1396" s="15"/>
      <c r="E1396" s="16">
        <f>SUM($E$1388:$E$1395)</f>
        <v>2277940.15</v>
      </c>
      <c r="F1396" s="16">
        <f>SUM($F$1388:$F$1395)</f>
        <v>2277940.15</v>
      </c>
      <c r="G1396" s="16">
        <f>SUM($G$1388:$G$1395)</f>
        <v>2637740.9899999998</v>
      </c>
      <c r="H1396" s="16">
        <f>SUM($H$1388:$H$1395)</f>
        <v>462549.29</v>
      </c>
      <c r="I1396" s="16">
        <f>SUM($I$1388:$I$1395)</f>
        <v>1787318.8599999999</v>
      </c>
      <c r="J1396" s="16">
        <f>SUM($J$1388:$J$1395)</f>
        <v>387872.84</v>
      </c>
      <c r="K1396" s="16">
        <f>SUM($K$1388:$K$1395)</f>
        <v>850422.13</v>
      </c>
      <c r="L1396" s="16">
        <f>SUM($L$1388:$L$1395)</f>
        <v>387872.84</v>
      </c>
      <c r="M1396" s="16">
        <f>SUM($M$1388:$M$1395)</f>
        <v>1427518.0199999998</v>
      </c>
    </row>
    <row r="1397" spans="2:13" ht="15.75" thickBot="1">
      <c r="B1397" s="14" t="s">
        <v>391</v>
      </c>
      <c r="C1397" s="15"/>
      <c r="D1397" s="15"/>
      <c r="E1397" s="16">
        <f>(E1386+E1396)</f>
        <v>2278940.15</v>
      </c>
      <c r="F1397" s="16">
        <f>(F1386+F1396)</f>
        <v>2278940.15</v>
      </c>
      <c r="G1397" s="16">
        <f>(G1386+G1396)</f>
        <v>2638740.9899999998</v>
      </c>
      <c r="H1397" s="16">
        <f>(H1386+H1396)</f>
        <v>462549.29</v>
      </c>
      <c r="I1397" s="16">
        <f>(I1386+I1396)</f>
        <v>1788018.8599999999</v>
      </c>
      <c r="J1397" s="16">
        <f>(J1386+J1396)</f>
        <v>388172.84</v>
      </c>
      <c r="K1397" s="16">
        <f>(K1386+K1396)</f>
        <v>850722.13</v>
      </c>
      <c r="L1397" s="16">
        <f>(L1386+L1396)</f>
        <v>388172.84</v>
      </c>
      <c r="M1397" s="16">
        <f>(M1386+M1396)</f>
        <v>1428218.0199999998</v>
      </c>
    </row>
    <row r="1398" spans="1:13" ht="15.75" thickBot="1">
      <c r="A1398" s="4" t="s">
        <v>820</v>
      </c>
      <c r="B1398" s="1" t="s">
        <v>821</v>
      </c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ht="15.75" thickBot="1">
      <c r="A1399" s="6" t="s">
        <v>822</v>
      </c>
      <c r="B1399" s="7" t="s">
        <v>823</v>
      </c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30">
      <c r="A1400" s="5" t="s">
        <v>2781</v>
      </c>
      <c r="B1400" s="5" t="s">
        <v>2782</v>
      </c>
      <c r="C1400" s="5" t="s">
        <v>1592</v>
      </c>
      <c r="D1400" s="5" t="s">
        <v>827</v>
      </c>
      <c r="E1400" s="8">
        <v>18778.58</v>
      </c>
      <c r="F1400" s="8">
        <v>18778.58</v>
      </c>
      <c r="G1400" s="8">
        <v>0</v>
      </c>
      <c r="H1400" s="8">
        <v>0</v>
      </c>
      <c r="I1400" s="8">
        <v>0</v>
      </c>
      <c r="J1400" s="8">
        <v>0</v>
      </c>
      <c r="K1400" s="8">
        <v>0</v>
      </c>
      <c r="L1400" s="8">
        <v>0</v>
      </c>
      <c r="M1400" s="9">
        <v>18778.58</v>
      </c>
    </row>
    <row r="1401" spans="1:13" ht="15">
      <c r="A1401" s="10" t="s">
        <v>2783</v>
      </c>
      <c r="B1401" s="10" t="s">
        <v>2784</v>
      </c>
      <c r="C1401" s="10" t="s">
        <v>2785</v>
      </c>
      <c r="D1401" s="10" t="s">
        <v>2786</v>
      </c>
      <c r="E1401" s="11">
        <v>2480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2">
        <v>2480</v>
      </c>
    </row>
    <row r="1402" spans="1:13" ht="45.75" thickBot="1">
      <c r="A1402" s="10" t="s">
        <v>2787</v>
      </c>
      <c r="B1402" s="10" t="s">
        <v>2788</v>
      </c>
      <c r="C1402" s="10" t="s">
        <v>2789</v>
      </c>
      <c r="D1402" s="10" t="s">
        <v>2790</v>
      </c>
      <c r="E1402" s="11">
        <v>2000</v>
      </c>
      <c r="F1402" s="11">
        <v>2000</v>
      </c>
      <c r="G1402" s="11">
        <v>1991.5</v>
      </c>
      <c r="H1402" s="11">
        <v>0</v>
      </c>
      <c r="I1402" s="11">
        <v>432.03</v>
      </c>
      <c r="J1402" s="11">
        <v>1559.47</v>
      </c>
      <c r="K1402" s="11">
        <v>1559.47</v>
      </c>
      <c r="L1402" s="11">
        <v>1559.47</v>
      </c>
      <c r="M1402" s="12">
        <v>440.53</v>
      </c>
    </row>
    <row r="1403" spans="1:13" ht="15.75" thickBot="1">
      <c r="A1403" s="13"/>
      <c r="B1403" s="14" t="s">
        <v>854</v>
      </c>
      <c r="C1403" s="15"/>
      <c r="D1403" s="15"/>
      <c r="E1403" s="16">
        <f>SUM($E$1400:$E$1402)</f>
        <v>23258.58</v>
      </c>
      <c r="F1403" s="16">
        <f>SUM($F$1400:$F$1402)</f>
        <v>20778.58</v>
      </c>
      <c r="G1403" s="16">
        <f>SUM($G$1400:$G$1402)</f>
        <v>1991.5</v>
      </c>
      <c r="H1403" s="16">
        <f>SUM($H$1400:$H$1402)</f>
        <v>0</v>
      </c>
      <c r="I1403" s="16">
        <f>SUM($I$1400:$I$1402)</f>
        <v>432.03</v>
      </c>
      <c r="J1403" s="16">
        <f>SUM($J$1400:$J$1402)</f>
        <v>1559.47</v>
      </c>
      <c r="K1403" s="16">
        <f>SUM($K$1400:$K$1402)</f>
        <v>1559.47</v>
      </c>
      <c r="L1403" s="16">
        <f>SUM($L$1400:$L$1402)</f>
        <v>1559.47</v>
      </c>
      <c r="M1403" s="16">
        <f>SUM($M$1400:$M$1402)</f>
        <v>21699.11</v>
      </c>
    </row>
    <row r="1404" spans="1:13" ht="15.75" thickBot="1">
      <c r="A1404" s="6" t="s">
        <v>1604</v>
      </c>
      <c r="B1404" s="7" t="s">
        <v>1605</v>
      </c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60">
      <c r="A1405" s="5" t="s">
        <v>2791</v>
      </c>
      <c r="B1405" s="5" t="s">
        <v>2792</v>
      </c>
      <c r="C1405" s="5" t="s">
        <v>442</v>
      </c>
      <c r="D1405" s="5" t="s">
        <v>442</v>
      </c>
      <c r="E1405" s="8">
        <v>36837.42</v>
      </c>
      <c r="F1405" s="8">
        <v>36837.42</v>
      </c>
      <c r="G1405" s="8">
        <v>0</v>
      </c>
      <c r="H1405" s="8">
        <v>0</v>
      </c>
      <c r="I1405" s="8">
        <v>0</v>
      </c>
      <c r="J1405" s="8">
        <v>0</v>
      </c>
      <c r="K1405" s="8">
        <v>0</v>
      </c>
      <c r="L1405" s="8">
        <v>0</v>
      </c>
      <c r="M1405" s="9">
        <v>36837.42</v>
      </c>
    </row>
    <row r="1406" spans="1:13" ht="30.75" thickBot="1">
      <c r="A1406" s="10" t="s">
        <v>2793</v>
      </c>
      <c r="B1406" s="10" t="s">
        <v>2794</v>
      </c>
      <c r="C1406" s="10" t="s">
        <v>442</v>
      </c>
      <c r="D1406" s="10" t="s">
        <v>442</v>
      </c>
      <c r="E1406" s="11">
        <v>29867.88</v>
      </c>
      <c r="F1406" s="11">
        <v>29867.88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2">
        <v>29867.88</v>
      </c>
    </row>
    <row r="1407" spans="1:13" ht="15.75" thickBot="1">
      <c r="A1407" s="13"/>
      <c r="B1407" s="14" t="s">
        <v>1621</v>
      </c>
      <c r="C1407" s="15"/>
      <c r="D1407" s="15"/>
      <c r="E1407" s="16">
        <f>SUM($E$1405:$E$1406)</f>
        <v>66705.3</v>
      </c>
      <c r="F1407" s="16">
        <f>SUM($F$1405:$F$1406)</f>
        <v>66705.3</v>
      </c>
      <c r="G1407" s="16">
        <f>SUM($G$1405:$G$1406)</f>
        <v>0</v>
      </c>
      <c r="H1407" s="16">
        <f>SUM($H$1405:$H$1406)</f>
        <v>0</v>
      </c>
      <c r="I1407" s="16">
        <f>SUM($I$1405:$I$1406)</f>
        <v>0</v>
      </c>
      <c r="J1407" s="16">
        <f>SUM($J$1405:$J$1406)</f>
        <v>0</v>
      </c>
      <c r="K1407" s="16">
        <f>SUM($K$1405:$K$1406)</f>
        <v>0</v>
      </c>
      <c r="L1407" s="16">
        <f>SUM($L$1405:$L$1406)</f>
        <v>0</v>
      </c>
      <c r="M1407" s="16">
        <f>SUM($M$1405:$M$1406)</f>
        <v>66705.3</v>
      </c>
    </row>
    <row r="1408" spans="1:13" ht="15.75" thickBot="1">
      <c r="A1408" s="6" t="s">
        <v>855</v>
      </c>
      <c r="B1408" s="7" t="s">
        <v>856</v>
      </c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30">
      <c r="A1409" s="5" t="s">
        <v>2795</v>
      </c>
      <c r="B1409" s="5" t="s">
        <v>2796</v>
      </c>
      <c r="C1409" s="5" t="s">
        <v>1631</v>
      </c>
      <c r="D1409" s="5" t="s">
        <v>1632</v>
      </c>
      <c r="E1409" s="8">
        <v>2480</v>
      </c>
      <c r="F1409" s="8">
        <v>0</v>
      </c>
      <c r="G1409" s="8">
        <v>0</v>
      </c>
      <c r="H1409" s="8">
        <v>0</v>
      </c>
      <c r="I1409" s="8">
        <v>0</v>
      </c>
      <c r="J1409" s="8">
        <v>0</v>
      </c>
      <c r="K1409" s="8">
        <v>0</v>
      </c>
      <c r="L1409" s="8">
        <v>0</v>
      </c>
      <c r="M1409" s="9">
        <v>2480</v>
      </c>
    </row>
    <row r="1410" spans="1:13" ht="30">
      <c r="A1410" s="10" t="s">
        <v>2797</v>
      </c>
      <c r="B1410" s="10" t="s">
        <v>2798</v>
      </c>
      <c r="C1410" s="10" t="s">
        <v>442</v>
      </c>
      <c r="D1410" s="10" t="s">
        <v>442</v>
      </c>
      <c r="E1410" s="11">
        <v>322155.92</v>
      </c>
      <c r="F1410" s="11">
        <v>322155.92</v>
      </c>
      <c r="G1410" s="11">
        <v>322155.92</v>
      </c>
      <c r="H1410" s="11">
        <v>0</v>
      </c>
      <c r="I1410" s="11">
        <v>139857.72</v>
      </c>
      <c r="J1410" s="11">
        <v>182298.2</v>
      </c>
      <c r="K1410" s="11">
        <v>182298.2</v>
      </c>
      <c r="L1410" s="11">
        <v>182298.2</v>
      </c>
      <c r="M1410" s="12">
        <v>139857.72</v>
      </c>
    </row>
    <row r="1411" spans="1:13" ht="45.75" thickBot="1">
      <c r="A1411" s="10" t="s">
        <v>2799</v>
      </c>
      <c r="B1411" s="10" t="s">
        <v>2800</v>
      </c>
      <c r="C1411" s="10" t="s">
        <v>2801</v>
      </c>
      <c r="D1411" s="10" t="s">
        <v>2802</v>
      </c>
      <c r="E1411" s="11">
        <v>4000</v>
      </c>
      <c r="F1411" s="11">
        <v>4000</v>
      </c>
      <c r="G1411" s="11">
        <v>1263.25</v>
      </c>
      <c r="H1411" s="11">
        <v>0</v>
      </c>
      <c r="I1411" s="11">
        <v>518.3</v>
      </c>
      <c r="J1411" s="11">
        <v>744.95</v>
      </c>
      <c r="K1411" s="11">
        <v>744.95</v>
      </c>
      <c r="L1411" s="11">
        <v>744.95</v>
      </c>
      <c r="M1411" s="12">
        <v>3255.05</v>
      </c>
    </row>
    <row r="1412" spans="1:13" ht="15.75" thickBot="1">
      <c r="A1412" s="13"/>
      <c r="B1412" s="14" t="s">
        <v>867</v>
      </c>
      <c r="C1412" s="15"/>
      <c r="D1412" s="15"/>
      <c r="E1412" s="16">
        <f>SUM($E$1409:$E$1411)</f>
        <v>328635.92</v>
      </c>
      <c r="F1412" s="16">
        <f>SUM($F$1409:$F$1411)</f>
        <v>326155.92</v>
      </c>
      <c r="G1412" s="16">
        <f>SUM($G$1409:$G$1411)</f>
        <v>323419.17</v>
      </c>
      <c r="H1412" s="16">
        <f>SUM($H$1409:$H$1411)</f>
        <v>0</v>
      </c>
      <c r="I1412" s="16">
        <f>SUM($I$1409:$I$1411)</f>
        <v>140376.02</v>
      </c>
      <c r="J1412" s="16">
        <f>SUM($J$1409:$J$1411)</f>
        <v>183043.15000000002</v>
      </c>
      <c r="K1412" s="16">
        <f>SUM($K$1409:$K$1411)</f>
        <v>183043.15000000002</v>
      </c>
      <c r="L1412" s="16">
        <f>SUM($L$1409:$L$1411)</f>
        <v>183043.15000000002</v>
      </c>
      <c r="M1412" s="16">
        <f>SUM($M$1409:$M$1411)</f>
        <v>145592.77</v>
      </c>
    </row>
    <row r="1413" spans="1:13" ht="15.75" thickBot="1">
      <c r="A1413" s="6" t="s">
        <v>868</v>
      </c>
      <c r="B1413" s="7" t="s">
        <v>869</v>
      </c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45.75" thickBot="1">
      <c r="A1414" s="5" t="s">
        <v>2803</v>
      </c>
      <c r="B1414" s="5" t="s">
        <v>2804</v>
      </c>
      <c r="C1414" s="5" t="s">
        <v>2805</v>
      </c>
      <c r="D1414" s="5" t="s">
        <v>2806</v>
      </c>
      <c r="E1414" s="8">
        <v>10000</v>
      </c>
      <c r="F1414" s="8">
        <v>10000</v>
      </c>
      <c r="G1414" s="8">
        <v>10000</v>
      </c>
      <c r="H1414" s="8">
        <v>0</v>
      </c>
      <c r="I1414" s="8">
        <v>4262.97</v>
      </c>
      <c r="J1414" s="8">
        <v>5737.03</v>
      </c>
      <c r="K1414" s="8">
        <v>5737.03</v>
      </c>
      <c r="L1414" s="8">
        <v>5737.03</v>
      </c>
      <c r="M1414" s="9">
        <v>4262.97</v>
      </c>
    </row>
    <row r="1415" spans="1:13" ht="15.75" thickBot="1">
      <c r="A1415" s="13"/>
      <c r="B1415" s="14" t="s">
        <v>878</v>
      </c>
      <c r="C1415" s="15"/>
      <c r="D1415" s="15"/>
      <c r="E1415" s="16">
        <f>SUM($E$1414:$E$1414)</f>
        <v>10000</v>
      </c>
      <c r="F1415" s="16">
        <f>SUM($F$1414:$F$1414)</f>
        <v>10000</v>
      </c>
      <c r="G1415" s="16">
        <f>SUM($G$1414:$G$1414)</f>
        <v>10000</v>
      </c>
      <c r="H1415" s="16">
        <f>SUM($H$1414:$H$1414)</f>
        <v>0</v>
      </c>
      <c r="I1415" s="16">
        <f>SUM($I$1414:$I$1414)</f>
        <v>4262.97</v>
      </c>
      <c r="J1415" s="16">
        <f>SUM($J$1414:$J$1414)</f>
        <v>5737.03</v>
      </c>
      <c r="K1415" s="16">
        <f>SUM($K$1414:$K$1414)</f>
        <v>5737.03</v>
      </c>
      <c r="L1415" s="16">
        <f>SUM($L$1414:$L$1414)</f>
        <v>5737.03</v>
      </c>
      <c r="M1415" s="16">
        <f>SUM($M$1414:$M$1414)</f>
        <v>4262.97</v>
      </c>
    </row>
    <row r="1416" spans="1:13" ht="15.75" thickBot="1">
      <c r="A1416" s="6" t="s">
        <v>879</v>
      </c>
      <c r="B1416" s="7" t="s">
        <v>880</v>
      </c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5.75" thickBot="1">
      <c r="A1417" s="5" t="s">
        <v>2807</v>
      </c>
      <c r="B1417" s="5" t="s">
        <v>2808</v>
      </c>
      <c r="C1417" s="5" t="s">
        <v>442</v>
      </c>
      <c r="D1417" s="5" t="s">
        <v>442</v>
      </c>
      <c r="E1417" s="8">
        <v>3000</v>
      </c>
      <c r="F1417" s="8">
        <v>3000</v>
      </c>
      <c r="G1417" s="8">
        <v>1000</v>
      </c>
      <c r="H1417" s="8">
        <v>1000</v>
      </c>
      <c r="I1417" s="8">
        <v>0</v>
      </c>
      <c r="J1417" s="8">
        <v>0</v>
      </c>
      <c r="K1417" s="8">
        <v>1000</v>
      </c>
      <c r="L1417" s="8">
        <v>0</v>
      </c>
      <c r="M1417" s="9">
        <v>2000</v>
      </c>
    </row>
    <row r="1418" spans="1:13" ht="15.75" thickBot="1">
      <c r="A1418" s="13"/>
      <c r="B1418" s="14" t="s">
        <v>897</v>
      </c>
      <c r="C1418" s="15"/>
      <c r="D1418" s="15"/>
      <c r="E1418" s="16">
        <f>SUM($E$1417:$E$1417)</f>
        <v>3000</v>
      </c>
      <c r="F1418" s="16">
        <f>SUM($F$1417:$F$1417)</f>
        <v>3000</v>
      </c>
      <c r="G1418" s="16">
        <f>SUM($G$1417:$G$1417)</f>
        <v>1000</v>
      </c>
      <c r="H1418" s="16">
        <f>SUM($H$1417:$H$1417)</f>
        <v>1000</v>
      </c>
      <c r="I1418" s="16">
        <f>SUM($I$1417:$I$1417)</f>
        <v>0</v>
      </c>
      <c r="J1418" s="16">
        <f>SUM($J$1417:$J$1417)</f>
        <v>0</v>
      </c>
      <c r="K1418" s="16">
        <f>SUM($K$1417:$K$1417)</f>
        <v>1000</v>
      </c>
      <c r="L1418" s="16">
        <f>SUM($L$1417:$L$1417)</f>
        <v>0</v>
      </c>
      <c r="M1418" s="16">
        <f>SUM($M$1417:$M$1417)</f>
        <v>2000</v>
      </c>
    </row>
    <row r="1419" spans="1:13" ht="15.75" thickBot="1">
      <c r="A1419" s="6" t="s">
        <v>919</v>
      </c>
      <c r="B1419" s="7" t="s">
        <v>920</v>
      </c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45.75" thickBot="1">
      <c r="A1420" s="5" t="s">
        <v>2809</v>
      </c>
      <c r="B1420" s="5" t="s">
        <v>2810</v>
      </c>
      <c r="C1420" s="5" t="s">
        <v>2811</v>
      </c>
      <c r="D1420" s="5" t="s">
        <v>2812</v>
      </c>
      <c r="E1420" s="8">
        <v>4000</v>
      </c>
      <c r="F1420" s="8">
        <v>4000</v>
      </c>
      <c r="G1420" s="8">
        <v>1091.58</v>
      </c>
      <c r="H1420" s="8">
        <v>0</v>
      </c>
      <c r="I1420" s="8">
        <v>148.89</v>
      </c>
      <c r="J1420" s="8">
        <v>942.69</v>
      </c>
      <c r="K1420" s="8">
        <v>942.69</v>
      </c>
      <c r="L1420" s="8">
        <v>942.69</v>
      </c>
      <c r="M1420" s="9">
        <v>3057.31</v>
      </c>
    </row>
    <row r="1421" spans="1:13" ht="15.75" thickBot="1">
      <c r="A1421" s="13"/>
      <c r="B1421" s="14" t="s">
        <v>926</v>
      </c>
      <c r="C1421" s="15"/>
      <c r="D1421" s="15"/>
      <c r="E1421" s="16">
        <f>SUM($E$1420:$E$1420)</f>
        <v>4000</v>
      </c>
      <c r="F1421" s="16">
        <f>SUM($F$1420:$F$1420)</f>
        <v>4000</v>
      </c>
      <c r="G1421" s="16">
        <f>SUM($G$1420:$G$1420)</f>
        <v>1091.58</v>
      </c>
      <c r="H1421" s="16">
        <f>SUM($H$1420:$H$1420)</f>
        <v>0</v>
      </c>
      <c r="I1421" s="16">
        <f>SUM($I$1420:$I$1420)</f>
        <v>148.89</v>
      </c>
      <c r="J1421" s="16">
        <f>SUM($J$1420:$J$1420)</f>
        <v>942.69</v>
      </c>
      <c r="K1421" s="16">
        <f>SUM($K$1420:$K$1420)</f>
        <v>942.69</v>
      </c>
      <c r="L1421" s="16">
        <f>SUM($L$1420:$L$1420)</f>
        <v>942.69</v>
      </c>
      <c r="M1421" s="16">
        <f>SUM($M$1420:$M$1420)</f>
        <v>3057.31</v>
      </c>
    </row>
    <row r="1422" spans="2:13" ht="15.75" thickBot="1">
      <c r="B1422" s="14" t="s">
        <v>934</v>
      </c>
      <c r="C1422" s="15"/>
      <c r="D1422" s="15"/>
      <c r="E1422" s="16">
        <f>(E1403+E1407+E1412+E1415+E1418+E1421)</f>
        <v>435599.8</v>
      </c>
      <c r="F1422" s="16">
        <f>(F1403+F1407+F1412+F1415+F1418+F1421)</f>
        <v>430639.8</v>
      </c>
      <c r="G1422" s="16">
        <f>(G1403+G1407+G1412+G1415+G1418+G1421)</f>
        <v>337502.25</v>
      </c>
      <c r="H1422" s="16">
        <f>(H1403+H1407+H1412+H1415+H1418+H1421)</f>
        <v>1000</v>
      </c>
      <c r="I1422" s="16">
        <f>(I1403+I1407+I1412+I1415+I1418+I1421)</f>
        <v>145219.91</v>
      </c>
      <c r="J1422" s="16">
        <f>(J1403+J1407+J1412+J1415+J1418+J1421)</f>
        <v>191282.34000000003</v>
      </c>
      <c r="K1422" s="16">
        <f>(K1403+K1407+K1412+K1415+K1418+K1421)</f>
        <v>192282.34000000003</v>
      </c>
      <c r="L1422" s="16">
        <f>(L1403+L1407+L1412+L1415+L1418+L1421)</f>
        <v>191282.34000000003</v>
      </c>
      <c r="M1422" s="16">
        <f>(M1403+M1407+M1412+M1415+M1418+M1421)</f>
        <v>243317.46</v>
      </c>
    </row>
    <row r="1423" spans="2:13" ht="15.75" thickBot="1">
      <c r="B1423" s="14" t="s">
        <v>2813</v>
      </c>
      <c r="C1423" s="15"/>
      <c r="D1423" s="15"/>
      <c r="E1423" s="16">
        <f>(E1361+E1366+E1382+E1397+E1422)</f>
        <v>4986934.89</v>
      </c>
      <c r="F1423" s="16">
        <f>(F1361+F1366+F1382+F1397+F1422)</f>
        <v>4842848.19</v>
      </c>
      <c r="G1423" s="16">
        <f>(G1361+G1366+G1382+G1397+G1422)</f>
        <v>5329005.8100000005</v>
      </c>
      <c r="H1423" s="16">
        <f>(H1361+H1366+H1382+H1397+H1422)</f>
        <v>618794.1599999999</v>
      </c>
      <c r="I1423" s="16">
        <f>(I1361+I1366+I1382+I1397+I1422)</f>
        <v>2662306.62</v>
      </c>
      <c r="J1423" s="16">
        <f>(J1361+J1366+J1382+J1397+J1422)</f>
        <v>2047905.0300000005</v>
      </c>
      <c r="K1423" s="16">
        <f>(K1361+K1366+K1382+K1397+K1422)</f>
        <v>2666699.19</v>
      </c>
      <c r="L1423" s="16">
        <f>(L1361+L1366+L1382+L1397+L1422)</f>
        <v>2047905.0300000005</v>
      </c>
      <c r="M1423" s="16">
        <f>(M1361+M1366+M1382+M1397+M1422)</f>
        <v>2320235.6999999997</v>
      </c>
    </row>
    <row r="1424" spans="1:9" ht="15.75" thickBot="1">
      <c r="A1424" s="1" t="s">
        <v>2814</v>
      </c>
      <c r="B1424" s="1"/>
      <c r="C1424" s="1"/>
      <c r="D1424" s="1"/>
      <c r="E1424" s="1"/>
      <c r="F1424" s="1"/>
      <c r="G1424" s="1"/>
      <c r="H1424" s="1"/>
      <c r="I1424" s="1"/>
    </row>
    <row r="1425" spans="1:13" ht="15.75" thickBot="1">
      <c r="A1425" s="4" t="s">
        <v>22</v>
      </c>
      <c r="B1425" s="1" t="s">
        <v>23</v>
      </c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ht="15.75" thickBot="1">
      <c r="A1426" s="4" t="s">
        <v>229</v>
      </c>
      <c r="B1426" s="1" t="s">
        <v>230</v>
      </c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ht="15.75" thickBot="1">
      <c r="A1427" s="6" t="s">
        <v>242</v>
      </c>
      <c r="B1427" s="7" t="s">
        <v>243</v>
      </c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5.75" thickBot="1">
      <c r="A1428" s="5" t="s">
        <v>2815</v>
      </c>
      <c r="B1428" s="5" t="s">
        <v>2816</v>
      </c>
      <c r="C1428" s="5" t="s">
        <v>2817</v>
      </c>
      <c r="D1428" s="5" t="s">
        <v>2816</v>
      </c>
      <c r="E1428" s="8">
        <v>1</v>
      </c>
      <c r="F1428" s="8">
        <v>1</v>
      </c>
      <c r="G1428" s="8">
        <v>0</v>
      </c>
      <c r="H1428" s="8">
        <v>0</v>
      </c>
      <c r="I1428" s="8">
        <v>0</v>
      </c>
      <c r="J1428" s="8">
        <v>0</v>
      </c>
      <c r="K1428" s="8">
        <v>0</v>
      </c>
      <c r="L1428" s="8">
        <v>0</v>
      </c>
      <c r="M1428" s="9">
        <v>1</v>
      </c>
    </row>
    <row r="1429" spans="1:13" ht="15.75" thickBot="1">
      <c r="A1429" s="13"/>
      <c r="B1429" s="14" t="s">
        <v>281</v>
      </c>
      <c r="C1429" s="15"/>
      <c r="D1429" s="15"/>
      <c r="E1429" s="16">
        <f>SUM($E$1428:$E$1428)</f>
        <v>1</v>
      </c>
      <c r="F1429" s="16">
        <f>SUM($F$1428:$F$1428)</f>
        <v>1</v>
      </c>
      <c r="G1429" s="16">
        <f>SUM($G$1428:$G$1428)</f>
        <v>0</v>
      </c>
      <c r="H1429" s="16">
        <f>SUM($H$1428:$H$1428)</f>
        <v>0</v>
      </c>
      <c r="I1429" s="16">
        <f>SUM($I$1428:$I$1428)</f>
        <v>0</v>
      </c>
      <c r="J1429" s="16">
        <f>SUM($J$1428:$J$1428)</f>
        <v>0</v>
      </c>
      <c r="K1429" s="16">
        <f>SUM($K$1428:$K$1428)</f>
        <v>0</v>
      </c>
      <c r="L1429" s="16">
        <f>SUM($L$1428:$L$1428)</f>
        <v>0</v>
      </c>
      <c r="M1429" s="16">
        <f>SUM($M$1428:$M$1428)</f>
        <v>1</v>
      </c>
    </row>
    <row r="1430" spans="2:13" ht="15.75" thickBot="1">
      <c r="B1430" s="14" t="s">
        <v>391</v>
      </c>
      <c r="C1430" s="15"/>
      <c r="D1430" s="15"/>
      <c r="E1430" s="16">
        <f>(E1429)</f>
        <v>1</v>
      </c>
      <c r="F1430" s="16">
        <f>(F1429)</f>
        <v>1</v>
      </c>
      <c r="G1430" s="16">
        <f>(G1429)</f>
        <v>0</v>
      </c>
      <c r="H1430" s="16">
        <f>(H1429)</f>
        <v>0</v>
      </c>
      <c r="I1430" s="16">
        <f>(I1429)</f>
        <v>0</v>
      </c>
      <c r="J1430" s="16">
        <f>(J1429)</f>
        <v>0</v>
      </c>
      <c r="K1430" s="16">
        <f>(K1429)</f>
        <v>0</v>
      </c>
      <c r="L1430" s="16">
        <f>(L1429)</f>
        <v>0</v>
      </c>
      <c r="M1430" s="16">
        <f>(M1429)</f>
        <v>1</v>
      </c>
    </row>
    <row r="1431" spans="2:13" ht="15.75" thickBot="1">
      <c r="B1431" s="14" t="s">
        <v>2818</v>
      </c>
      <c r="C1431" s="15"/>
      <c r="D1431" s="15"/>
      <c r="E1431" s="16">
        <f>(E1430)</f>
        <v>1</v>
      </c>
      <c r="F1431" s="16">
        <f>(F1430)</f>
        <v>1</v>
      </c>
      <c r="G1431" s="16">
        <f>(G1430)</f>
        <v>0</v>
      </c>
      <c r="H1431" s="16">
        <f>(H1430)</f>
        <v>0</v>
      </c>
      <c r="I1431" s="16">
        <f>(I1430)</f>
        <v>0</v>
      </c>
      <c r="J1431" s="16">
        <f>(J1430)</f>
        <v>0</v>
      </c>
      <c r="K1431" s="16">
        <f>(K1430)</f>
        <v>0</v>
      </c>
      <c r="L1431" s="16">
        <f>(L1430)</f>
        <v>0</v>
      </c>
      <c r="M1431" s="16">
        <f>(M1430)</f>
        <v>1</v>
      </c>
    </row>
    <row r="1432" spans="1:9" ht="15.75" thickBot="1">
      <c r="A1432" s="1" t="s">
        <v>2819</v>
      </c>
      <c r="B1432" s="1"/>
      <c r="C1432" s="1"/>
      <c r="D1432" s="1"/>
      <c r="E1432" s="1"/>
      <c r="F1432" s="1"/>
      <c r="G1432" s="1"/>
      <c r="H1432" s="1"/>
      <c r="I1432" s="1"/>
    </row>
    <row r="1433" spans="1:13" ht="15.75" thickBot="1">
      <c r="A1433" s="4" t="s">
        <v>22</v>
      </c>
      <c r="B1433" s="1" t="s">
        <v>23</v>
      </c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ht="15.75" thickBot="1">
      <c r="A1434" s="4" t="s">
        <v>229</v>
      </c>
      <c r="B1434" s="1" t="s">
        <v>230</v>
      </c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ht="15.75" thickBot="1">
      <c r="A1435" s="6" t="s">
        <v>242</v>
      </c>
      <c r="B1435" s="7" t="s">
        <v>243</v>
      </c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45.75" thickBot="1">
      <c r="A1436" s="5" t="s">
        <v>2820</v>
      </c>
      <c r="B1436" s="5" t="s">
        <v>2821</v>
      </c>
      <c r="C1436" s="5" t="s">
        <v>2822</v>
      </c>
      <c r="D1436" s="5" t="s">
        <v>2823</v>
      </c>
      <c r="E1436" s="8">
        <v>1</v>
      </c>
      <c r="F1436" s="8">
        <v>1</v>
      </c>
      <c r="G1436" s="8">
        <v>0</v>
      </c>
      <c r="H1436" s="8">
        <v>0</v>
      </c>
      <c r="I1436" s="8">
        <v>0</v>
      </c>
      <c r="J1436" s="8">
        <v>0</v>
      </c>
      <c r="K1436" s="8">
        <v>0</v>
      </c>
      <c r="L1436" s="8">
        <v>0</v>
      </c>
      <c r="M1436" s="9">
        <v>1</v>
      </c>
    </row>
    <row r="1437" spans="1:13" ht="15.75" thickBot="1">
      <c r="A1437" s="13"/>
      <c r="B1437" s="14" t="s">
        <v>281</v>
      </c>
      <c r="C1437" s="15"/>
      <c r="D1437" s="15"/>
      <c r="E1437" s="16">
        <f>SUM($E$1436:$E$1436)</f>
        <v>1</v>
      </c>
      <c r="F1437" s="16">
        <f>SUM($F$1436:$F$1436)</f>
        <v>1</v>
      </c>
      <c r="G1437" s="16">
        <f>SUM($G$1436:$G$1436)</f>
        <v>0</v>
      </c>
      <c r="H1437" s="16">
        <f>SUM($H$1436:$H$1436)</f>
        <v>0</v>
      </c>
      <c r="I1437" s="16">
        <f>SUM($I$1436:$I$1436)</f>
        <v>0</v>
      </c>
      <c r="J1437" s="16">
        <f>SUM($J$1436:$J$1436)</f>
        <v>0</v>
      </c>
      <c r="K1437" s="16">
        <f>SUM($K$1436:$K$1436)</f>
        <v>0</v>
      </c>
      <c r="L1437" s="16">
        <f>SUM($L$1436:$L$1436)</f>
        <v>0</v>
      </c>
      <c r="M1437" s="16">
        <f>SUM($M$1436:$M$1436)</f>
        <v>1</v>
      </c>
    </row>
    <row r="1438" spans="2:13" ht="15.75" thickBot="1">
      <c r="B1438" s="14" t="s">
        <v>391</v>
      </c>
      <c r="C1438" s="15"/>
      <c r="D1438" s="15"/>
      <c r="E1438" s="16">
        <f>(E1437)</f>
        <v>1</v>
      </c>
      <c r="F1438" s="16">
        <f>(F1437)</f>
        <v>1</v>
      </c>
      <c r="G1438" s="16">
        <f>(G1437)</f>
        <v>0</v>
      </c>
      <c r="H1438" s="16">
        <f>(H1437)</f>
        <v>0</v>
      </c>
      <c r="I1438" s="16">
        <f>(I1437)</f>
        <v>0</v>
      </c>
      <c r="J1438" s="16">
        <f>(J1437)</f>
        <v>0</v>
      </c>
      <c r="K1438" s="16">
        <f>(K1437)</f>
        <v>0</v>
      </c>
      <c r="L1438" s="16">
        <f>(L1437)</f>
        <v>0</v>
      </c>
      <c r="M1438" s="16">
        <f>(M1437)</f>
        <v>1</v>
      </c>
    </row>
    <row r="1439" spans="2:13" ht="15.75" thickBot="1">
      <c r="B1439" s="14" t="s">
        <v>2824</v>
      </c>
      <c r="C1439" s="15"/>
      <c r="D1439" s="15"/>
      <c r="E1439" s="16">
        <f>(E1438)</f>
        <v>1</v>
      </c>
      <c r="F1439" s="16">
        <f>(F1438)</f>
        <v>1</v>
      </c>
      <c r="G1439" s="16">
        <f>(G1438)</f>
        <v>0</v>
      </c>
      <c r="H1439" s="16">
        <f>(H1438)</f>
        <v>0</v>
      </c>
      <c r="I1439" s="16">
        <f>(I1438)</f>
        <v>0</v>
      </c>
      <c r="J1439" s="16">
        <f>(J1438)</f>
        <v>0</v>
      </c>
      <c r="K1439" s="16">
        <f>(K1438)</f>
        <v>0</v>
      </c>
      <c r="L1439" s="16">
        <f>(L1438)</f>
        <v>0</v>
      </c>
      <c r="M1439" s="16">
        <f>(M1438)</f>
        <v>1</v>
      </c>
    </row>
    <row r="1440" spans="1:9" ht="15.75" thickBot="1">
      <c r="A1440" s="1" t="s">
        <v>2825</v>
      </c>
      <c r="B1440" s="1"/>
      <c r="C1440" s="1"/>
      <c r="D1440" s="1"/>
      <c r="E1440" s="1"/>
      <c r="F1440" s="1"/>
      <c r="G1440" s="1"/>
      <c r="H1440" s="1"/>
      <c r="I1440" s="1"/>
    </row>
    <row r="1441" spans="1:13" ht="15.75" thickBot="1">
      <c r="A1441" s="4" t="s">
        <v>22</v>
      </c>
      <c r="B1441" s="1" t="s">
        <v>23</v>
      </c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ht="15.75" thickBot="1">
      <c r="A1442" s="4" t="s">
        <v>160</v>
      </c>
      <c r="B1442" s="1" t="s">
        <v>161</v>
      </c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ht="15.75" thickBot="1">
      <c r="A1443" s="6" t="s">
        <v>749</v>
      </c>
      <c r="B1443" s="7" t="s">
        <v>750</v>
      </c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30.75" thickBot="1">
      <c r="A1444" s="5" t="s">
        <v>2826</v>
      </c>
      <c r="B1444" s="5" t="s">
        <v>2827</v>
      </c>
      <c r="C1444" s="5" t="s">
        <v>2828</v>
      </c>
      <c r="D1444" s="5" t="s">
        <v>2829</v>
      </c>
      <c r="E1444" s="8">
        <v>500</v>
      </c>
      <c r="F1444" s="8">
        <v>0</v>
      </c>
      <c r="G1444" s="8">
        <v>0</v>
      </c>
      <c r="H1444" s="8">
        <v>0</v>
      </c>
      <c r="I1444" s="8">
        <v>0</v>
      </c>
      <c r="J1444" s="8">
        <v>0</v>
      </c>
      <c r="K1444" s="8">
        <v>0</v>
      </c>
      <c r="L1444" s="8">
        <v>0</v>
      </c>
      <c r="M1444" s="9">
        <v>500</v>
      </c>
    </row>
    <row r="1445" spans="1:13" ht="15.75" thickBot="1">
      <c r="A1445" s="13"/>
      <c r="B1445" s="14" t="s">
        <v>771</v>
      </c>
      <c r="C1445" s="15"/>
      <c r="D1445" s="15"/>
      <c r="E1445" s="16">
        <f>SUM($E$1444:$E$1444)</f>
        <v>500</v>
      </c>
      <c r="F1445" s="16">
        <f>SUM($F$1444:$F$1444)</f>
        <v>0</v>
      </c>
      <c r="G1445" s="16">
        <f>SUM($G$1444:$G$1444)</f>
        <v>0</v>
      </c>
      <c r="H1445" s="16">
        <f>SUM($H$1444:$H$1444)</f>
        <v>0</v>
      </c>
      <c r="I1445" s="16">
        <f>SUM($I$1444:$I$1444)</f>
        <v>0</v>
      </c>
      <c r="J1445" s="16">
        <f>SUM($J$1444:$J$1444)</f>
        <v>0</v>
      </c>
      <c r="K1445" s="16">
        <f>SUM($K$1444:$K$1444)</f>
        <v>0</v>
      </c>
      <c r="L1445" s="16">
        <f>SUM($L$1444:$L$1444)</f>
        <v>0</v>
      </c>
      <c r="M1445" s="16">
        <f>SUM($M$1444:$M$1444)</f>
        <v>500</v>
      </c>
    </row>
    <row r="1446" spans="2:13" ht="15.75" thickBot="1">
      <c r="B1446" s="14" t="s">
        <v>190</v>
      </c>
      <c r="C1446" s="15"/>
      <c r="D1446" s="15"/>
      <c r="E1446" s="16">
        <f>(E1445)</f>
        <v>500</v>
      </c>
      <c r="F1446" s="16">
        <f>(F1445)</f>
        <v>0</v>
      </c>
      <c r="G1446" s="16">
        <f>(G1445)</f>
        <v>0</v>
      </c>
      <c r="H1446" s="16">
        <f>(H1445)</f>
        <v>0</v>
      </c>
      <c r="I1446" s="16">
        <f>(I1445)</f>
        <v>0</v>
      </c>
      <c r="J1446" s="16">
        <f>(J1445)</f>
        <v>0</v>
      </c>
      <c r="K1446" s="16">
        <f>(K1445)</f>
        <v>0</v>
      </c>
      <c r="L1446" s="16">
        <f>(L1445)</f>
        <v>0</v>
      </c>
      <c r="M1446" s="16">
        <f>(M1445)</f>
        <v>500</v>
      </c>
    </row>
    <row r="1447" spans="2:13" ht="15.75" thickBot="1">
      <c r="B1447" s="14" t="s">
        <v>2830</v>
      </c>
      <c r="C1447" s="15"/>
      <c r="D1447" s="15"/>
      <c r="E1447" s="16">
        <f>(E1446)</f>
        <v>500</v>
      </c>
      <c r="F1447" s="16">
        <f>(F1446)</f>
        <v>0</v>
      </c>
      <c r="G1447" s="16">
        <f>(G1446)</f>
        <v>0</v>
      </c>
      <c r="H1447" s="16">
        <f>(H1446)</f>
        <v>0</v>
      </c>
      <c r="I1447" s="16">
        <f>(I1446)</f>
        <v>0</v>
      </c>
      <c r="J1447" s="16">
        <f>(J1446)</f>
        <v>0</v>
      </c>
      <c r="K1447" s="16">
        <f>(K1446)</f>
        <v>0</v>
      </c>
      <c r="L1447" s="16">
        <f>(L1446)</f>
        <v>0</v>
      </c>
      <c r="M1447" s="16">
        <f>(M1446)</f>
        <v>500</v>
      </c>
    </row>
    <row r="1448" spans="1:9" ht="15.75" thickBot="1">
      <c r="A1448" s="1" t="s">
        <v>2831</v>
      </c>
      <c r="B1448" s="1"/>
      <c r="C1448" s="1"/>
      <c r="D1448" s="1"/>
      <c r="E1448" s="1"/>
      <c r="F1448" s="1"/>
      <c r="G1448" s="1"/>
      <c r="H1448" s="1"/>
      <c r="I1448" s="1"/>
    </row>
    <row r="1449" spans="1:13" ht="15.75" thickBot="1">
      <c r="A1449" s="4" t="s">
        <v>22</v>
      </c>
      <c r="B1449" s="1" t="s">
        <v>23</v>
      </c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1:13" ht="15.75" thickBot="1">
      <c r="A1450" s="4" t="s">
        <v>24</v>
      </c>
      <c r="B1450" s="1" t="s">
        <v>25</v>
      </c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1:13" ht="15.75" thickBot="1">
      <c r="A1451" s="6" t="s">
        <v>590</v>
      </c>
      <c r="B1451" s="7" t="s">
        <v>591</v>
      </c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30">
      <c r="A1452" s="5" t="s">
        <v>2832</v>
      </c>
      <c r="B1452" s="5" t="s">
        <v>938</v>
      </c>
      <c r="C1452" s="5" t="s">
        <v>2833</v>
      </c>
      <c r="D1452" s="5" t="s">
        <v>2834</v>
      </c>
      <c r="E1452" s="8">
        <v>623000</v>
      </c>
      <c r="F1452" s="8">
        <v>600000</v>
      </c>
      <c r="G1452" s="8">
        <v>623000</v>
      </c>
      <c r="H1452" s="8">
        <v>738.48</v>
      </c>
      <c r="I1452" s="8">
        <v>15298.91</v>
      </c>
      <c r="J1452" s="8">
        <v>606962.61</v>
      </c>
      <c r="K1452" s="8">
        <v>607701.09</v>
      </c>
      <c r="L1452" s="8">
        <v>606962.61</v>
      </c>
      <c r="M1452" s="9">
        <v>15298.91</v>
      </c>
    </row>
    <row r="1453" spans="1:13" ht="30">
      <c r="A1453" s="10" t="s">
        <v>2835</v>
      </c>
      <c r="B1453" s="10" t="s">
        <v>2836</v>
      </c>
      <c r="C1453" s="10" t="s">
        <v>2837</v>
      </c>
      <c r="D1453" s="10" t="s">
        <v>2838</v>
      </c>
      <c r="E1453" s="11">
        <v>359000</v>
      </c>
      <c r="F1453" s="11">
        <v>350000</v>
      </c>
      <c r="G1453" s="11">
        <v>359000</v>
      </c>
      <c r="H1453" s="11">
        <v>0</v>
      </c>
      <c r="I1453" s="11">
        <v>11275.68</v>
      </c>
      <c r="J1453" s="11">
        <v>347724.32</v>
      </c>
      <c r="K1453" s="11">
        <v>347724.32</v>
      </c>
      <c r="L1453" s="11">
        <v>347724.32</v>
      </c>
      <c r="M1453" s="12">
        <v>11275.68</v>
      </c>
    </row>
    <row r="1454" spans="1:13" ht="30">
      <c r="A1454" s="10" t="s">
        <v>2839</v>
      </c>
      <c r="B1454" s="10" t="s">
        <v>952</v>
      </c>
      <c r="C1454" s="10" t="s">
        <v>2840</v>
      </c>
      <c r="D1454" s="10" t="s">
        <v>2841</v>
      </c>
      <c r="E1454" s="11">
        <v>1000</v>
      </c>
      <c r="F1454" s="11">
        <v>1000</v>
      </c>
      <c r="G1454" s="11">
        <v>1000</v>
      </c>
      <c r="H1454" s="11">
        <v>0</v>
      </c>
      <c r="I1454" s="11">
        <v>1000</v>
      </c>
      <c r="J1454" s="11">
        <v>0</v>
      </c>
      <c r="K1454" s="11">
        <v>0</v>
      </c>
      <c r="L1454" s="11">
        <v>0</v>
      </c>
      <c r="M1454" s="12">
        <v>1000</v>
      </c>
    </row>
    <row r="1455" spans="1:13" ht="30">
      <c r="A1455" s="10" t="s">
        <v>2842</v>
      </c>
      <c r="B1455" s="10" t="s">
        <v>2843</v>
      </c>
      <c r="C1455" s="10" t="s">
        <v>2844</v>
      </c>
      <c r="D1455" s="10" t="s">
        <v>2845</v>
      </c>
      <c r="E1455" s="11">
        <v>6000</v>
      </c>
      <c r="F1455" s="11">
        <v>6000</v>
      </c>
      <c r="G1455" s="11">
        <v>6000</v>
      </c>
      <c r="H1455" s="11">
        <v>199.6</v>
      </c>
      <c r="I1455" s="11">
        <v>4343.57</v>
      </c>
      <c r="J1455" s="11">
        <v>1456.83</v>
      </c>
      <c r="K1455" s="11">
        <v>1656.43</v>
      </c>
      <c r="L1455" s="11">
        <v>1456.83</v>
      </c>
      <c r="M1455" s="12">
        <v>4343.57</v>
      </c>
    </row>
    <row r="1456" spans="1:13" ht="30.75" thickBot="1">
      <c r="A1456" s="10" t="s">
        <v>2846</v>
      </c>
      <c r="B1456" s="10" t="s">
        <v>2847</v>
      </c>
      <c r="C1456" s="10" t="s">
        <v>2844</v>
      </c>
      <c r="D1456" s="10" t="s">
        <v>2845</v>
      </c>
      <c r="E1456" s="11">
        <v>2000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2">
        <v>2000</v>
      </c>
    </row>
    <row r="1457" spans="1:13" ht="15.75" thickBot="1">
      <c r="A1457" s="13"/>
      <c r="B1457" s="14" t="s">
        <v>610</v>
      </c>
      <c r="C1457" s="15"/>
      <c r="D1457" s="15"/>
      <c r="E1457" s="16">
        <f>SUM($E$1452:$E$1456)</f>
        <v>991000</v>
      </c>
      <c r="F1457" s="16">
        <f>SUM($F$1452:$F$1456)</f>
        <v>957000</v>
      </c>
      <c r="G1457" s="16">
        <f>SUM($G$1452:$G$1456)</f>
        <v>989000</v>
      </c>
      <c r="H1457" s="16">
        <f>SUM($H$1452:$H$1456)</f>
        <v>938.08</v>
      </c>
      <c r="I1457" s="16">
        <f>SUM($I$1452:$I$1456)</f>
        <v>31918.16</v>
      </c>
      <c r="J1457" s="16">
        <f>SUM($J$1452:$J$1456)</f>
        <v>956143.7599999999</v>
      </c>
      <c r="K1457" s="16">
        <f>SUM($K$1452:$K$1456)</f>
        <v>957081.84</v>
      </c>
      <c r="L1457" s="16">
        <f>SUM($L$1452:$L$1456)</f>
        <v>956143.7599999999</v>
      </c>
      <c r="M1457" s="16">
        <f>SUM($M$1452:$M$1456)</f>
        <v>33918.16</v>
      </c>
    </row>
    <row r="1458" spans="1:13" ht="15.75" thickBot="1">
      <c r="A1458" s="6" t="s">
        <v>611</v>
      </c>
      <c r="B1458" s="7" t="s">
        <v>612</v>
      </c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45">
      <c r="A1459" s="5" t="s">
        <v>2848</v>
      </c>
      <c r="B1459" s="5" t="s">
        <v>2849</v>
      </c>
      <c r="C1459" s="5" t="s">
        <v>2850</v>
      </c>
      <c r="D1459" s="5" t="s">
        <v>2851</v>
      </c>
      <c r="E1459" s="8">
        <v>676000</v>
      </c>
      <c r="F1459" s="8">
        <v>550000</v>
      </c>
      <c r="G1459" s="8">
        <v>676000</v>
      </c>
      <c r="H1459" s="8">
        <v>33490.08</v>
      </c>
      <c r="I1459" s="8">
        <v>72834.96</v>
      </c>
      <c r="J1459" s="8">
        <v>569674.96</v>
      </c>
      <c r="K1459" s="8">
        <v>603165.04</v>
      </c>
      <c r="L1459" s="8">
        <v>569674.96</v>
      </c>
      <c r="M1459" s="9">
        <v>72834.96</v>
      </c>
    </row>
    <row r="1460" spans="1:13" ht="45">
      <c r="A1460" s="10" t="s">
        <v>2852</v>
      </c>
      <c r="B1460" s="10" t="s">
        <v>1825</v>
      </c>
      <c r="C1460" s="10" t="s">
        <v>2853</v>
      </c>
      <c r="D1460" s="10" t="s">
        <v>2854</v>
      </c>
      <c r="E1460" s="11">
        <v>96000</v>
      </c>
      <c r="F1460" s="11">
        <v>80000</v>
      </c>
      <c r="G1460" s="11">
        <v>96000</v>
      </c>
      <c r="H1460" s="11">
        <v>4480.56</v>
      </c>
      <c r="I1460" s="11">
        <v>13369.93</v>
      </c>
      <c r="J1460" s="11">
        <v>78149.51</v>
      </c>
      <c r="K1460" s="11">
        <v>82630.07</v>
      </c>
      <c r="L1460" s="11">
        <v>78149.51</v>
      </c>
      <c r="M1460" s="12">
        <v>13369.93</v>
      </c>
    </row>
    <row r="1461" spans="1:13" ht="45">
      <c r="A1461" s="10" t="s">
        <v>2855</v>
      </c>
      <c r="B1461" s="10" t="s">
        <v>2856</v>
      </c>
      <c r="C1461" s="10" t="s">
        <v>2850</v>
      </c>
      <c r="D1461" s="10" t="s">
        <v>2851</v>
      </c>
      <c r="E1461" s="11">
        <v>200000</v>
      </c>
      <c r="F1461" s="11">
        <v>160000</v>
      </c>
      <c r="G1461" s="11">
        <v>200000</v>
      </c>
      <c r="H1461" s="11">
        <v>9934.65</v>
      </c>
      <c r="I1461" s="11">
        <v>25261.02</v>
      </c>
      <c r="J1461" s="11">
        <v>164804.33</v>
      </c>
      <c r="K1461" s="11">
        <v>174738.98</v>
      </c>
      <c r="L1461" s="11">
        <v>164804.33</v>
      </c>
      <c r="M1461" s="12">
        <v>25261.02</v>
      </c>
    </row>
    <row r="1462" spans="1:13" ht="30">
      <c r="A1462" s="10" t="s">
        <v>2857</v>
      </c>
      <c r="B1462" s="10" t="s">
        <v>952</v>
      </c>
      <c r="C1462" s="10" t="s">
        <v>2858</v>
      </c>
      <c r="D1462" s="10" t="s">
        <v>2841</v>
      </c>
      <c r="E1462" s="11">
        <v>1000</v>
      </c>
      <c r="F1462" s="11">
        <v>1000</v>
      </c>
      <c r="G1462" s="11">
        <v>1000</v>
      </c>
      <c r="H1462" s="11">
        <v>0</v>
      </c>
      <c r="I1462" s="11">
        <v>1000</v>
      </c>
      <c r="J1462" s="11">
        <v>0</v>
      </c>
      <c r="K1462" s="11">
        <v>0</v>
      </c>
      <c r="L1462" s="11">
        <v>0</v>
      </c>
      <c r="M1462" s="12">
        <v>1000</v>
      </c>
    </row>
    <row r="1463" spans="1:13" ht="30.75" thickBot="1">
      <c r="A1463" s="10" t="s">
        <v>2859</v>
      </c>
      <c r="B1463" s="10" t="s">
        <v>2843</v>
      </c>
      <c r="C1463" s="10" t="s">
        <v>2860</v>
      </c>
      <c r="D1463" s="10" t="s">
        <v>2861</v>
      </c>
      <c r="E1463" s="11">
        <v>2000</v>
      </c>
      <c r="F1463" s="11">
        <v>2000</v>
      </c>
      <c r="G1463" s="11">
        <v>2000</v>
      </c>
      <c r="H1463" s="11">
        <v>0</v>
      </c>
      <c r="I1463" s="11">
        <v>1696.7</v>
      </c>
      <c r="J1463" s="11">
        <v>303.3</v>
      </c>
      <c r="K1463" s="11">
        <v>303.3</v>
      </c>
      <c r="L1463" s="11">
        <v>303.3</v>
      </c>
      <c r="M1463" s="12">
        <v>1696.7</v>
      </c>
    </row>
    <row r="1464" spans="1:13" ht="15.75" thickBot="1">
      <c r="A1464" s="13"/>
      <c r="B1464" s="14" t="s">
        <v>630</v>
      </c>
      <c r="C1464" s="15"/>
      <c r="D1464" s="15"/>
      <c r="E1464" s="16">
        <f>SUM($E$1459:$E$1463)</f>
        <v>975000</v>
      </c>
      <c r="F1464" s="16">
        <f>SUM($F$1459:$F$1463)</f>
        <v>793000</v>
      </c>
      <c r="G1464" s="16">
        <f>SUM($G$1459:$G$1463)</f>
        <v>975000</v>
      </c>
      <c r="H1464" s="16">
        <f>SUM($H$1459:$H$1463)</f>
        <v>47905.29</v>
      </c>
      <c r="I1464" s="16">
        <f>SUM($I$1459:$I$1463)</f>
        <v>114162.61000000002</v>
      </c>
      <c r="J1464" s="16">
        <f>SUM($J$1459:$J$1463)</f>
        <v>812932.1</v>
      </c>
      <c r="K1464" s="16">
        <f>SUM($K$1459:$K$1463)</f>
        <v>860837.3900000001</v>
      </c>
      <c r="L1464" s="16">
        <f>SUM($L$1459:$L$1463)</f>
        <v>812932.1</v>
      </c>
      <c r="M1464" s="16">
        <f>SUM($M$1459:$M$1463)</f>
        <v>114162.61000000002</v>
      </c>
    </row>
    <row r="1465" spans="1:13" ht="15.75" thickBot="1">
      <c r="A1465" s="6" t="s">
        <v>631</v>
      </c>
      <c r="B1465" s="7" t="s">
        <v>632</v>
      </c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45.75" thickBot="1">
      <c r="A1466" s="5" t="s">
        <v>2862</v>
      </c>
      <c r="B1466" s="5" t="s">
        <v>1835</v>
      </c>
      <c r="C1466" s="5" t="s">
        <v>2863</v>
      </c>
      <c r="D1466" s="5" t="s">
        <v>2864</v>
      </c>
      <c r="E1466" s="8">
        <v>115000</v>
      </c>
      <c r="F1466" s="8">
        <v>95000</v>
      </c>
      <c r="G1466" s="8">
        <v>115000</v>
      </c>
      <c r="H1466" s="8">
        <v>2877.6</v>
      </c>
      <c r="I1466" s="8">
        <v>13676.33</v>
      </c>
      <c r="J1466" s="8">
        <v>98446.07</v>
      </c>
      <c r="K1466" s="8">
        <v>101323.67</v>
      </c>
      <c r="L1466" s="8">
        <v>98446.07</v>
      </c>
      <c r="M1466" s="9">
        <v>13676.33</v>
      </c>
    </row>
    <row r="1467" spans="1:13" ht="15.75" thickBot="1">
      <c r="A1467" s="13"/>
      <c r="B1467" s="14" t="s">
        <v>644</v>
      </c>
      <c r="C1467" s="15"/>
      <c r="D1467" s="15"/>
      <c r="E1467" s="16">
        <f>SUM($E$1466:$E$1466)</f>
        <v>115000</v>
      </c>
      <c r="F1467" s="16">
        <f>SUM($F$1466:$F$1466)</f>
        <v>95000</v>
      </c>
      <c r="G1467" s="16">
        <f>SUM($G$1466:$G$1466)</f>
        <v>115000</v>
      </c>
      <c r="H1467" s="16">
        <f>SUM($H$1466:$H$1466)</f>
        <v>2877.6</v>
      </c>
      <c r="I1467" s="16">
        <f>SUM($I$1466:$I$1466)</f>
        <v>13676.33</v>
      </c>
      <c r="J1467" s="16">
        <f>SUM($J$1466:$J$1466)</f>
        <v>98446.07</v>
      </c>
      <c r="K1467" s="16">
        <f>SUM($K$1466:$K$1466)</f>
        <v>101323.67</v>
      </c>
      <c r="L1467" s="16">
        <f>SUM($L$1466:$L$1466)</f>
        <v>98446.07</v>
      </c>
      <c r="M1467" s="16">
        <f>SUM($M$1466:$M$1466)</f>
        <v>13676.33</v>
      </c>
    </row>
    <row r="1468" spans="1:13" ht="15.75" thickBot="1">
      <c r="A1468" s="6" t="s">
        <v>40</v>
      </c>
      <c r="B1468" s="7" t="s">
        <v>41</v>
      </c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45">
      <c r="A1469" s="5" t="s">
        <v>2865</v>
      </c>
      <c r="B1469" s="5" t="s">
        <v>1009</v>
      </c>
      <c r="C1469" s="5" t="s">
        <v>2866</v>
      </c>
      <c r="D1469" s="5" t="s">
        <v>2867</v>
      </c>
      <c r="E1469" s="8">
        <v>77000</v>
      </c>
      <c r="F1469" s="8">
        <v>105000</v>
      </c>
      <c r="G1469" s="8">
        <v>110500</v>
      </c>
      <c r="H1469" s="8">
        <v>33.6</v>
      </c>
      <c r="I1469" s="8">
        <v>35029.66</v>
      </c>
      <c r="J1469" s="8">
        <v>75436.74</v>
      </c>
      <c r="K1469" s="8">
        <v>75470.34</v>
      </c>
      <c r="L1469" s="8">
        <v>75436.74</v>
      </c>
      <c r="M1469" s="9">
        <v>1529.66</v>
      </c>
    </row>
    <row r="1470" spans="1:13" ht="45">
      <c r="A1470" s="10" t="s">
        <v>2868</v>
      </c>
      <c r="B1470" s="10" t="s">
        <v>2869</v>
      </c>
      <c r="C1470" s="10" t="s">
        <v>2870</v>
      </c>
      <c r="D1470" s="10" t="s">
        <v>2871</v>
      </c>
      <c r="E1470" s="11">
        <v>56500</v>
      </c>
      <c r="F1470" s="11">
        <v>70000</v>
      </c>
      <c r="G1470" s="11">
        <v>73500</v>
      </c>
      <c r="H1470" s="11">
        <v>9.08</v>
      </c>
      <c r="I1470" s="11">
        <v>19148.41</v>
      </c>
      <c r="J1470" s="11">
        <v>54342.51</v>
      </c>
      <c r="K1470" s="11">
        <v>54351.59</v>
      </c>
      <c r="L1470" s="11">
        <v>54342.51</v>
      </c>
      <c r="M1470" s="12">
        <v>2148.41</v>
      </c>
    </row>
    <row r="1471" spans="1:13" ht="45">
      <c r="A1471" s="10" t="s">
        <v>2872</v>
      </c>
      <c r="B1471" s="10" t="s">
        <v>2873</v>
      </c>
      <c r="C1471" s="10" t="s">
        <v>2874</v>
      </c>
      <c r="D1471" s="10" t="s">
        <v>2875</v>
      </c>
      <c r="E1471" s="11">
        <v>175000</v>
      </c>
      <c r="F1471" s="11">
        <v>145000</v>
      </c>
      <c r="G1471" s="11">
        <v>175000</v>
      </c>
      <c r="H1471" s="11">
        <v>14608.68</v>
      </c>
      <c r="I1471" s="11">
        <v>10268.89</v>
      </c>
      <c r="J1471" s="11">
        <v>150122.43</v>
      </c>
      <c r="K1471" s="11">
        <v>164731.11</v>
      </c>
      <c r="L1471" s="11">
        <v>150122.43</v>
      </c>
      <c r="M1471" s="12">
        <v>10268.89</v>
      </c>
    </row>
    <row r="1472" spans="1:13" ht="45">
      <c r="A1472" s="10" t="s">
        <v>2876</v>
      </c>
      <c r="B1472" s="10" t="s">
        <v>2616</v>
      </c>
      <c r="C1472" s="10" t="s">
        <v>2877</v>
      </c>
      <c r="D1472" s="10" t="s">
        <v>2878</v>
      </c>
      <c r="E1472" s="11">
        <v>30000</v>
      </c>
      <c r="F1472" s="11">
        <v>25000</v>
      </c>
      <c r="G1472" s="11">
        <v>30000</v>
      </c>
      <c r="H1472" s="11">
        <v>1983.76</v>
      </c>
      <c r="I1472" s="11">
        <v>6467.95</v>
      </c>
      <c r="J1472" s="11">
        <v>21548.29</v>
      </c>
      <c r="K1472" s="11">
        <v>23532.05</v>
      </c>
      <c r="L1472" s="11">
        <v>21548.29</v>
      </c>
      <c r="M1472" s="12">
        <v>6467.95</v>
      </c>
    </row>
    <row r="1473" spans="1:13" ht="45">
      <c r="A1473" s="10" t="s">
        <v>2879</v>
      </c>
      <c r="B1473" s="10" t="s">
        <v>2880</v>
      </c>
      <c r="C1473" s="10" t="s">
        <v>2881</v>
      </c>
      <c r="D1473" s="10" t="s">
        <v>2882</v>
      </c>
      <c r="E1473" s="11">
        <v>46000</v>
      </c>
      <c r="F1473" s="11">
        <v>40000</v>
      </c>
      <c r="G1473" s="11">
        <v>46000</v>
      </c>
      <c r="H1473" s="11">
        <v>3406.92</v>
      </c>
      <c r="I1473" s="11">
        <v>7063.59</v>
      </c>
      <c r="J1473" s="11">
        <v>35529.49</v>
      </c>
      <c r="K1473" s="11">
        <v>38936.41</v>
      </c>
      <c r="L1473" s="11">
        <v>35529.49</v>
      </c>
      <c r="M1473" s="12">
        <v>7063.59</v>
      </c>
    </row>
    <row r="1474" spans="1:13" ht="45.75" thickBot="1">
      <c r="A1474" s="10" t="s">
        <v>2883</v>
      </c>
      <c r="B1474" s="10" t="s">
        <v>2655</v>
      </c>
      <c r="C1474" s="10" t="s">
        <v>2884</v>
      </c>
      <c r="D1474" s="10" t="s">
        <v>2885</v>
      </c>
      <c r="E1474" s="11">
        <v>31400</v>
      </c>
      <c r="F1474" s="11">
        <v>26400</v>
      </c>
      <c r="G1474" s="11">
        <v>31400</v>
      </c>
      <c r="H1474" s="11">
        <v>804.47</v>
      </c>
      <c r="I1474" s="11">
        <v>6345.74</v>
      </c>
      <c r="J1474" s="11">
        <v>24249.79</v>
      </c>
      <c r="K1474" s="11">
        <v>25054.26</v>
      </c>
      <c r="L1474" s="11">
        <v>24249.79</v>
      </c>
      <c r="M1474" s="12">
        <v>6345.74</v>
      </c>
    </row>
    <row r="1475" spans="1:13" ht="15.75" thickBot="1">
      <c r="A1475" s="13"/>
      <c r="B1475" s="14" t="s">
        <v>62</v>
      </c>
      <c r="C1475" s="15"/>
      <c r="D1475" s="15"/>
      <c r="E1475" s="16">
        <f>SUM($E$1469:$E$1474)</f>
        <v>415900</v>
      </c>
      <c r="F1475" s="16">
        <f>SUM($F$1469:$F$1474)</f>
        <v>411400</v>
      </c>
      <c r="G1475" s="16">
        <f>SUM($G$1469:$G$1474)</f>
        <v>466400</v>
      </c>
      <c r="H1475" s="16">
        <f>SUM($H$1469:$H$1474)</f>
        <v>20846.510000000002</v>
      </c>
      <c r="I1475" s="16">
        <f>SUM($I$1469:$I$1474)</f>
        <v>84324.24</v>
      </c>
      <c r="J1475" s="16">
        <f>SUM($J$1469:$J$1474)</f>
        <v>361229.24999999994</v>
      </c>
      <c r="K1475" s="16">
        <f>SUM($K$1469:$K$1474)</f>
        <v>382075.76</v>
      </c>
      <c r="L1475" s="16">
        <f>SUM($L$1469:$L$1474)</f>
        <v>361229.24999999994</v>
      </c>
      <c r="M1475" s="16">
        <f>SUM($M$1469:$M$1474)</f>
        <v>33824.24</v>
      </c>
    </row>
    <row r="1476" spans="1:13" ht="15.75" thickBot="1">
      <c r="A1476" s="6" t="s">
        <v>671</v>
      </c>
      <c r="B1476" s="7" t="s">
        <v>672</v>
      </c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45">
      <c r="A1477" s="5" t="s">
        <v>2886</v>
      </c>
      <c r="B1477" s="5" t="s">
        <v>678</v>
      </c>
      <c r="C1477" s="5" t="s">
        <v>2887</v>
      </c>
      <c r="D1477" s="5" t="s">
        <v>2888</v>
      </c>
      <c r="E1477" s="8">
        <v>13526.1</v>
      </c>
      <c r="F1477" s="8">
        <v>33000</v>
      </c>
      <c r="G1477" s="8">
        <v>13526.1</v>
      </c>
      <c r="H1477" s="8">
        <v>12379.35</v>
      </c>
      <c r="I1477" s="8">
        <v>1146.75</v>
      </c>
      <c r="J1477" s="8">
        <v>0</v>
      </c>
      <c r="K1477" s="8">
        <v>12379.35</v>
      </c>
      <c r="L1477" s="8">
        <v>0</v>
      </c>
      <c r="M1477" s="9">
        <v>1146.75</v>
      </c>
    </row>
    <row r="1478" spans="1:13" ht="45">
      <c r="A1478" s="10" t="s">
        <v>2889</v>
      </c>
      <c r="B1478" s="10" t="s">
        <v>678</v>
      </c>
      <c r="C1478" s="10" t="s">
        <v>2887</v>
      </c>
      <c r="D1478" s="10" t="s">
        <v>2888</v>
      </c>
      <c r="E1478" s="11">
        <v>8471.5</v>
      </c>
      <c r="F1478" s="11">
        <v>4000</v>
      </c>
      <c r="G1478" s="11">
        <v>7699.72</v>
      </c>
      <c r="H1478" s="11">
        <v>0</v>
      </c>
      <c r="I1478" s="11">
        <v>7699.72</v>
      </c>
      <c r="J1478" s="11">
        <v>0</v>
      </c>
      <c r="K1478" s="11">
        <v>0</v>
      </c>
      <c r="L1478" s="11">
        <v>0</v>
      </c>
      <c r="M1478" s="12">
        <v>8471.5</v>
      </c>
    </row>
    <row r="1479" spans="1:13" ht="30">
      <c r="A1479" s="10" t="s">
        <v>2890</v>
      </c>
      <c r="B1479" s="10" t="s">
        <v>2891</v>
      </c>
      <c r="C1479" s="10" t="s">
        <v>2887</v>
      </c>
      <c r="D1479" s="10" t="s">
        <v>2888</v>
      </c>
      <c r="E1479" s="11">
        <v>17820</v>
      </c>
      <c r="F1479" s="11">
        <v>0</v>
      </c>
      <c r="G1479" s="11">
        <v>17820</v>
      </c>
      <c r="H1479" s="11">
        <v>16514.25</v>
      </c>
      <c r="I1479" s="11">
        <v>1305.75</v>
      </c>
      <c r="J1479" s="11">
        <v>0</v>
      </c>
      <c r="K1479" s="11">
        <v>16514.25</v>
      </c>
      <c r="L1479" s="11">
        <v>0</v>
      </c>
      <c r="M1479" s="12">
        <v>1305.75</v>
      </c>
    </row>
    <row r="1480" spans="1:13" ht="30">
      <c r="A1480" s="10" t="s">
        <v>2892</v>
      </c>
      <c r="B1480" s="10" t="s">
        <v>685</v>
      </c>
      <c r="C1480" s="10" t="s">
        <v>2887</v>
      </c>
      <c r="D1480" s="10" t="s">
        <v>2888</v>
      </c>
      <c r="E1480" s="11">
        <v>4471.5</v>
      </c>
      <c r="F1480" s="11">
        <v>0</v>
      </c>
      <c r="G1480" s="11">
        <v>4471.5</v>
      </c>
      <c r="H1480" s="11">
        <v>4471.5</v>
      </c>
      <c r="I1480" s="11">
        <v>0</v>
      </c>
      <c r="J1480" s="11">
        <v>0</v>
      </c>
      <c r="K1480" s="11">
        <v>4471.5</v>
      </c>
      <c r="L1480" s="11">
        <v>0</v>
      </c>
      <c r="M1480" s="12">
        <v>0</v>
      </c>
    </row>
    <row r="1481" spans="1:13" ht="30">
      <c r="A1481" s="10" t="s">
        <v>2893</v>
      </c>
      <c r="B1481" s="10" t="s">
        <v>683</v>
      </c>
      <c r="C1481" s="10" t="s">
        <v>1056</v>
      </c>
      <c r="D1481" s="10" t="s">
        <v>1057</v>
      </c>
      <c r="E1481" s="11">
        <v>13932</v>
      </c>
      <c r="F1481" s="11">
        <v>0</v>
      </c>
      <c r="G1481" s="11">
        <v>13932</v>
      </c>
      <c r="H1481" s="11">
        <v>13053.75</v>
      </c>
      <c r="I1481" s="11">
        <v>878.25</v>
      </c>
      <c r="J1481" s="11">
        <v>0</v>
      </c>
      <c r="K1481" s="11">
        <v>13053.75</v>
      </c>
      <c r="L1481" s="11">
        <v>0</v>
      </c>
      <c r="M1481" s="12">
        <v>878.25</v>
      </c>
    </row>
    <row r="1482" spans="1:13" ht="45">
      <c r="A1482" s="10" t="s">
        <v>2894</v>
      </c>
      <c r="B1482" s="10" t="s">
        <v>678</v>
      </c>
      <c r="C1482" s="10" t="s">
        <v>2895</v>
      </c>
      <c r="D1482" s="10" t="s">
        <v>2896</v>
      </c>
      <c r="E1482" s="11">
        <v>16073.45</v>
      </c>
      <c r="F1482" s="11">
        <v>38000</v>
      </c>
      <c r="G1482" s="11">
        <v>16073.45</v>
      </c>
      <c r="H1482" s="11">
        <v>9832.95</v>
      </c>
      <c r="I1482" s="11">
        <v>1808.93</v>
      </c>
      <c r="J1482" s="11">
        <v>4431.57</v>
      </c>
      <c r="K1482" s="11">
        <v>14264.52</v>
      </c>
      <c r="L1482" s="11">
        <v>4431.57</v>
      </c>
      <c r="M1482" s="12">
        <v>1808.93</v>
      </c>
    </row>
    <row r="1483" spans="1:13" ht="45">
      <c r="A1483" s="10" t="s">
        <v>2897</v>
      </c>
      <c r="B1483" s="10" t="s">
        <v>678</v>
      </c>
      <c r="C1483" s="10" t="s">
        <v>2895</v>
      </c>
      <c r="D1483" s="10" t="s">
        <v>2896</v>
      </c>
      <c r="E1483" s="11">
        <v>14000</v>
      </c>
      <c r="F1483" s="11">
        <v>14000</v>
      </c>
      <c r="G1483" s="11">
        <v>10184.86</v>
      </c>
      <c r="H1483" s="11">
        <v>0</v>
      </c>
      <c r="I1483" s="11">
        <v>7325.48</v>
      </c>
      <c r="J1483" s="11">
        <v>2859.38</v>
      </c>
      <c r="K1483" s="11">
        <v>2859.38</v>
      </c>
      <c r="L1483" s="11">
        <v>2859.38</v>
      </c>
      <c r="M1483" s="12">
        <v>11140.62</v>
      </c>
    </row>
    <row r="1484" spans="1:13" ht="45">
      <c r="A1484" s="10" t="s">
        <v>2898</v>
      </c>
      <c r="B1484" s="10" t="s">
        <v>683</v>
      </c>
      <c r="C1484" s="10" t="s">
        <v>2895</v>
      </c>
      <c r="D1484" s="10" t="s">
        <v>2896</v>
      </c>
      <c r="E1484" s="11">
        <v>12289.5</v>
      </c>
      <c r="F1484" s="11">
        <v>0</v>
      </c>
      <c r="G1484" s="11">
        <v>12289.5</v>
      </c>
      <c r="H1484" s="11">
        <v>10559.25</v>
      </c>
      <c r="I1484" s="11">
        <v>1730.25</v>
      </c>
      <c r="J1484" s="11">
        <v>0</v>
      </c>
      <c r="K1484" s="11">
        <v>10559.25</v>
      </c>
      <c r="L1484" s="11">
        <v>0</v>
      </c>
      <c r="M1484" s="12">
        <v>1730.25</v>
      </c>
    </row>
    <row r="1485" spans="1:13" ht="45.75" thickBot="1">
      <c r="A1485" s="10" t="s">
        <v>2899</v>
      </c>
      <c r="B1485" s="10" t="s">
        <v>685</v>
      </c>
      <c r="C1485" s="10" t="s">
        <v>2895</v>
      </c>
      <c r="D1485" s="10" t="s">
        <v>2896</v>
      </c>
      <c r="E1485" s="11">
        <v>712.13</v>
      </c>
      <c r="F1485" s="11">
        <v>0</v>
      </c>
      <c r="G1485" s="11">
        <v>712.13</v>
      </c>
      <c r="H1485" s="11">
        <v>712.13</v>
      </c>
      <c r="I1485" s="11">
        <v>0</v>
      </c>
      <c r="J1485" s="11">
        <v>0</v>
      </c>
      <c r="K1485" s="11">
        <v>712.13</v>
      </c>
      <c r="L1485" s="11">
        <v>0</v>
      </c>
      <c r="M1485" s="12">
        <v>0</v>
      </c>
    </row>
    <row r="1486" spans="1:13" ht="15.75" thickBot="1">
      <c r="A1486" s="13"/>
      <c r="B1486" s="14" t="s">
        <v>688</v>
      </c>
      <c r="C1486" s="15"/>
      <c r="D1486" s="15"/>
      <c r="E1486" s="16">
        <f>SUM($E$1477:$E$1485)</f>
        <v>101296.18000000001</v>
      </c>
      <c r="F1486" s="16">
        <f>SUM($F$1477:$F$1485)</f>
        <v>89000</v>
      </c>
      <c r="G1486" s="16">
        <f>SUM($G$1477:$G$1485)</f>
        <v>96709.26000000001</v>
      </c>
      <c r="H1486" s="16">
        <f>SUM($H$1477:$H$1485)</f>
        <v>67523.18000000001</v>
      </c>
      <c r="I1486" s="16">
        <f>SUM($I$1477:$I$1485)</f>
        <v>21895.13</v>
      </c>
      <c r="J1486" s="16">
        <f>SUM($J$1477:$J$1485)</f>
        <v>7290.95</v>
      </c>
      <c r="K1486" s="16">
        <f>SUM($K$1477:$K$1485)</f>
        <v>74814.13</v>
      </c>
      <c r="L1486" s="16">
        <f>SUM($L$1477:$L$1485)</f>
        <v>7290.95</v>
      </c>
      <c r="M1486" s="16">
        <f>SUM($M$1477:$M$1485)</f>
        <v>26482.050000000003</v>
      </c>
    </row>
    <row r="1487" spans="2:13" ht="15.75" thickBot="1">
      <c r="B1487" s="14" t="s">
        <v>76</v>
      </c>
      <c r="C1487" s="15"/>
      <c r="D1487" s="15"/>
      <c r="E1487" s="16">
        <f>(E1457+E1464+E1467+E1475+E1486)</f>
        <v>2598196.18</v>
      </c>
      <c r="F1487" s="16">
        <f>(F1457+F1464+F1467+F1475+F1486)</f>
        <v>2345400</v>
      </c>
      <c r="G1487" s="16">
        <f>(G1457+G1464+G1467+G1475+G1486)</f>
        <v>2642109.26</v>
      </c>
      <c r="H1487" s="16">
        <f>(H1457+H1464+H1467+H1475+H1486)</f>
        <v>140090.66000000003</v>
      </c>
      <c r="I1487" s="16">
        <f>(I1457+I1464+I1467+I1475+I1486)</f>
        <v>265976.47000000003</v>
      </c>
      <c r="J1487" s="16">
        <f>(J1457+J1464+J1467+J1475+J1486)</f>
        <v>2236042.13</v>
      </c>
      <c r="K1487" s="16">
        <f>(K1457+K1464+K1467+K1475+K1486)</f>
        <v>2376132.79</v>
      </c>
      <c r="L1487" s="16">
        <f>(L1457+L1464+L1467+L1475+L1486)</f>
        <v>2236042.13</v>
      </c>
      <c r="M1487" s="16">
        <f>(M1457+M1464+M1467+M1475+M1486)</f>
        <v>222063.39</v>
      </c>
    </row>
    <row r="1488" spans="1:13" ht="15.75" thickBot="1">
      <c r="A1488" s="4" t="s">
        <v>77</v>
      </c>
      <c r="B1488" s="1" t="s">
        <v>78</v>
      </c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1:13" ht="15.75" thickBot="1">
      <c r="A1489" s="6" t="s">
        <v>79</v>
      </c>
      <c r="B1489" s="7" t="s">
        <v>80</v>
      </c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ht="30">
      <c r="A1490" s="5" t="s">
        <v>2900</v>
      </c>
      <c r="B1490" s="5" t="s">
        <v>2901</v>
      </c>
      <c r="C1490" s="5" t="s">
        <v>2902</v>
      </c>
      <c r="D1490" s="5" t="s">
        <v>2903</v>
      </c>
      <c r="E1490" s="8">
        <v>1</v>
      </c>
      <c r="F1490" s="8">
        <v>1</v>
      </c>
      <c r="G1490" s="8">
        <v>0</v>
      </c>
      <c r="H1490" s="8">
        <v>0</v>
      </c>
      <c r="I1490" s="8">
        <v>0</v>
      </c>
      <c r="J1490" s="8">
        <v>0</v>
      </c>
      <c r="K1490" s="8">
        <v>0</v>
      </c>
      <c r="L1490" s="8">
        <v>0</v>
      </c>
      <c r="M1490" s="9">
        <v>1</v>
      </c>
    </row>
    <row r="1491" spans="1:13" ht="60">
      <c r="A1491" s="10" t="s">
        <v>2904</v>
      </c>
      <c r="B1491" s="10" t="s">
        <v>2905</v>
      </c>
      <c r="C1491" s="10" t="s">
        <v>2902</v>
      </c>
      <c r="D1491" s="10" t="s">
        <v>2903</v>
      </c>
      <c r="E1491" s="11">
        <v>1000</v>
      </c>
      <c r="F1491" s="11">
        <v>1000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11">
        <v>0</v>
      </c>
      <c r="M1491" s="12">
        <v>1000</v>
      </c>
    </row>
    <row r="1492" spans="1:13" ht="60">
      <c r="A1492" s="10" t="s">
        <v>2906</v>
      </c>
      <c r="B1492" s="10" t="s">
        <v>2907</v>
      </c>
      <c r="C1492" s="10" t="s">
        <v>2908</v>
      </c>
      <c r="D1492" s="10" t="s">
        <v>2909</v>
      </c>
      <c r="E1492" s="11">
        <v>24800</v>
      </c>
      <c r="F1492" s="11">
        <v>24800</v>
      </c>
      <c r="G1492" s="11">
        <v>2480</v>
      </c>
      <c r="H1492" s="11">
        <v>0</v>
      </c>
      <c r="I1492" s="11">
        <v>0</v>
      </c>
      <c r="J1492" s="11">
        <v>2480</v>
      </c>
      <c r="K1492" s="11">
        <v>2480</v>
      </c>
      <c r="L1492" s="11">
        <v>2480</v>
      </c>
      <c r="M1492" s="12">
        <v>22320</v>
      </c>
    </row>
    <row r="1493" spans="1:13" ht="45">
      <c r="A1493" s="10" t="s">
        <v>2910</v>
      </c>
      <c r="B1493" s="10" t="s">
        <v>2911</v>
      </c>
      <c r="C1493" s="10" t="s">
        <v>2908</v>
      </c>
      <c r="D1493" s="10" t="s">
        <v>2909</v>
      </c>
      <c r="E1493" s="11">
        <v>20000</v>
      </c>
      <c r="F1493" s="11">
        <v>20000</v>
      </c>
      <c r="G1493" s="11">
        <v>19840</v>
      </c>
      <c r="H1493" s="11">
        <v>0</v>
      </c>
      <c r="I1493" s="11">
        <v>0</v>
      </c>
      <c r="J1493" s="11">
        <v>19840</v>
      </c>
      <c r="K1493" s="11">
        <v>19840</v>
      </c>
      <c r="L1493" s="11">
        <v>19840</v>
      </c>
      <c r="M1493" s="12">
        <v>160</v>
      </c>
    </row>
    <row r="1494" spans="1:13" ht="60">
      <c r="A1494" s="10" t="s">
        <v>2912</v>
      </c>
      <c r="B1494" s="10" t="s">
        <v>2913</v>
      </c>
      <c r="C1494" s="10" t="s">
        <v>2908</v>
      </c>
      <c r="D1494" s="10" t="s">
        <v>2909</v>
      </c>
      <c r="E1494" s="11">
        <v>24800</v>
      </c>
      <c r="F1494" s="11">
        <v>0</v>
      </c>
      <c r="G1494" s="11">
        <v>24130.4</v>
      </c>
      <c r="H1494" s="11">
        <v>1996.4</v>
      </c>
      <c r="I1494" s="11">
        <v>22134</v>
      </c>
      <c r="J1494" s="11">
        <v>0</v>
      </c>
      <c r="K1494" s="11">
        <v>1996.4</v>
      </c>
      <c r="L1494" s="11">
        <v>0</v>
      </c>
      <c r="M1494" s="12">
        <v>22803.6</v>
      </c>
    </row>
    <row r="1495" spans="1:13" ht="45.75" thickBot="1">
      <c r="A1495" s="10" t="s">
        <v>2914</v>
      </c>
      <c r="B1495" s="10" t="s">
        <v>2915</v>
      </c>
      <c r="C1495" s="10" t="s">
        <v>2908</v>
      </c>
      <c r="D1495" s="10" t="s">
        <v>2909</v>
      </c>
      <c r="E1495" s="11">
        <v>4500</v>
      </c>
      <c r="F1495" s="11">
        <v>0</v>
      </c>
      <c r="G1495" s="11">
        <v>4500</v>
      </c>
      <c r="H1495" s="11">
        <v>0</v>
      </c>
      <c r="I1495" s="11">
        <v>49.45</v>
      </c>
      <c r="J1495" s="11">
        <v>4450.55</v>
      </c>
      <c r="K1495" s="11">
        <v>4450.55</v>
      </c>
      <c r="L1495" s="11">
        <v>4450.55</v>
      </c>
      <c r="M1495" s="12">
        <v>49.45</v>
      </c>
    </row>
    <row r="1496" spans="1:13" ht="15.75" thickBot="1">
      <c r="A1496" s="13"/>
      <c r="B1496" s="14" t="s">
        <v>103</v>
      </c>
      <c r="C1496" s="15"/>
      <c r="D1496" s="15"/>
      <c r="E1496" s="16">
        <f>SUM($E$1490:$E$1495)</f>
        <v>75101</v>
      </c>
      <c r="F1496" s="16">
        <f>SUM($F$1490:$F$1495)</f>
        <v>45801</v>
      </c>
      <c r="G1496" s="16">
        <f>SUM($G$1490:$G$1495)</f>
        <v>50950.4</v>
      </c>
      <c r="H1496" s="16">
        <f>SUM($H$1490:$H$1495)</f>
        <v>1996.4</v>
      </c>
      <c r="I1496" s="16">
        <f>SUM($I$1490:$I$1495)</f>
        <v>22183.45</v>
      </c>
      <c r="J1496" s="16">
        <f>SUM($J$1490:$J$1495)</f>
        <v>26770.55</v>
      </c>
      <c r="K1496" s="16">
        <f>SUM($K$1490:$K$1495)</f>
        <v>28766.95</v>
      </c>
      <c r="L1496" s="16">
        <f>SUM($L$1490:$L$1495)</f>
        <v>26770.55</v>
      </c>
      <c r="M1496" s="16">
        <f>SUM($M$1490:$M$1495)</f>
        <v>46334.049999999996</v>
      </c>
    </row>
    <row r="1497" spans="1:13" ht="15.75" thickBot="1">
      <c r="A1497" s="6" t="s">
        <v>718</v>
      </c>
      <c r="B1497" s="7" t="s">
        <v>719</v>
      </c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ht="30.75" thickBot="1">
      <c r="A1498" s="5" t="s">
        <v>2916</v>
      </c>
      <c r="B1498" s="5" t="s">
        <v>2917</v>
      </c>
      <c r="C1498" s="5" t="s">
        <v>2918</v>
      </c>
      <c r="D1498" s="5" t="s">
        <v>2919</v>
      </c>
      <c r="E1498" s="8">
        <v>1550</v>
      </c>
      <c r="F1498" s="8">
        <v>1550</v>
      </c>
      <c r="G1498" s="8">
        <v>1550</v>
      </c>
      <c r="H1498" s="8">
        <v>0</v>
      </c>
      <c r="I1498" s="8">
        <v>0</v>
      </c>
      <c r="J1498" s="8">
        <v>1550</v>
      </c>
      <c r="K1498" s="8">
        <v>1550</v>
      </c>
      <c r="L1498" s="8">
        <v>1550</v>
      </c>
      <c r="M1498" s="9">
        <v>0</v>
      </c>
    </row>
    <row r="1499" spans="1:13" ht="15.75" thickBot="1">
      <c r="A1499" s="13"/>
      <c r="B1499" s="14" t="s">
        <v>726</v>
      </c>
      <c r="C1499" s="15"/>
      <c r="D1499" s="15"/>
      <c r="E1499" s="16">
        <f>SUM($E$1498:$E$1498)</f>
        <v>1550</v>
      </c>
      <c r="F1499" s="16">
        <f>SUM($F$1498:$F$1498)</f>
        <v>1550</v>
      </c>
      <c r="G1499" s="16">
        <f>SUM($G$1498:$G$1498)</f>
        <v>1550</v>
      </c>
      <c r="H1499" s="16">
        <f>SUM($H$1498:$H$1498)</f>
        <v>0</v>
      </c>
      <c r="I1499" s="16">
        <f>SUM($I$1498:$I$1498)</f>
        <v>0</v>
      </c>
      <c r="J1499" s="16">
        <f>SUM($J$1498:$J$1498)</f>
        <v>1550</v>
      </c>
      <c r="K1499" s="16">
        <f>SUM($K$1498:$K$1498)</f>
        <v>1550</v>
      </c>
      <c r="L1499" s="16">
        <f>SUM($L$1498:$L$1498)</f>
        <v>1550</v>
      </c>
      <c r="M1499" s="16">
        <f>SUM($M$1498:$M$1498)</f>
        <v>0</v>
      </c>
    </row>
    <row r="1500" spans="1:13" ht="15.75" thickBot="1">
      <c r="A1500" s="6" t="s">
        <v>152</v>
      </c>
      <c r="B1500" s="7" t="s">
        <v>153</v>
      </c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45">
      <c r="A1501" s="5" t="s">
        <v>2920</v>
      </c>
      <c r="B1501" s="5" t="s">
        <v>2921</v>
      </c>
      <c r="C1501" s="5" t="s">
        <v>2922</v>
      </c>
      <c r="D1501" s="5" t="s">
        <v>2923</v>
      </c>
      <c r="E1501" s="8">
        <v>3500</v>
      </c>
      <c r="F1501" s="8">
        <v>0</v>
      </c>
      <c r="G1501" s="8">
        <v>3500</v>
      </c>
      <c r="H1501" s="8">
        <v>0</v>
      </c>
      <c r="I1501" s="8">
        <v>1473.53</v>
      </c>
      <c r="J1501" s="8">
        <v>2026.47</v>
      </c>
      <c r="K1501" s="8">
        <v>2026.47</v>
      </c>
      <c r="L1501" s="8">
        <v>2026.47</v>
      </c>
      <c r="M1501" s="9">
        <v>1473.53</v>
      </c>
    </row>
    <row r="1502" spans="1:13" ht="30">
      <c r="A1502" s="10" t="s">
        <v>2924</v>
      </c>
      <c r="B1502" s="10" t="s">
        <v>2925</v>
      </c>
      <c r="C1502" s="10" t="s">
        <v>2922</v>
      </c>
      <c r="D1502" s="10" t="s">
        <v>2923</v>
      </c>
      <c r="E1502" s="11">
        <v>7120</v>
      </c>
      <c r="F1502" s="11">
        <v>0</v>
      </c>
      <c r="G1502" s="11">
        <v>6696</v>
      </c>
      <c r="H1502" s="11">
        <v>0</v>
      </c>
      <c r="I1502" s="11">
        <v>0</v>
      </c>
      <c r="J1502" s="11">
        <v>6696</v>
      </c>
      <c r="K1502" s="11">
        <v>6696</v>
      </c>
      <c r="L1502" s="11">
        <v>6696</v>
      </c>
      <c r="M1502" s="12">
        <v>424</v>
      </c>
    </row>
    <row r="1503" spans="1:13" ht="30.75" thickBot="1">
      <c r="A1503" s="10" t="s">
        <v>2926</v>
      </c>
      <c r="B1503" s="10" t="s">
        <v>2927</v>
      </c>
      <c r="C1503" s="10" t="s">
        <v>2922</v>
      </c>
      <c r="D1503" s="10" t="s">
        <v>2923</v>
      </c>
      <c r="E1503" s="11">
        <v>60</v>
      </c>
      <c r="F1503" s="11">
        <v>0</v>
      </c>
      <c r="G1503" s="11">
        <v>0</v>
      </c>
      <c r="H1503" s="11">
        <v>0</v>
      </c>
      <c r="I1503" s="11">
        <v>0</v>
      </c>
      <c r="J1503" s="11">
        <v>0</v>
      </c>
      <c r="K1503" s="11">
        <v>0</v>
      </c>
      <c r="L1503" s="11">
        <v>0</v>
      </c>
      <c r="M1503" s="12">
        <v>60</v>
      </c>
    </row>
    <row r="1504" spans="1:13" ht="15.75" thickBot="1">
      <c r="A1504" s="13"/>
      <c r="B1504" s="14" t="s">
        <v>158</v>
      </c>
      <c r="C1504" s="15"/>
      <c r="D1504" s="15"/>
      <c r="E1504" s="16">
        <f>SUM($E$1501:$E$1503)</f>
        <v>10680</v>
      </c>
      <c r="F1504" s="16">
        <f>SUM($F$1501:$F$1503)</f>
        <v>0</v>
      </c>
      <c r="G1504" s="16">
        <f>SUM($G$1501:$G$1503)</f>
        <v>10196</v>
      </c>
      <c r="H1504" s="16">
        <f>SUM($H$1501:$H$1503)</f>
        <v>0</v>
      </c>
      <c r="I1504" s="16">
        <f>SUM($I$1501:$I$1503)</f>
        <v>1473.53</v>
      </c>
      <c r="J1504" s="16">
        <f>SUM($J$1501:$J$1503)</f>
        <v>8722.47</v>
      </c>
      <c r="K1504" s="16">
        <f>SUM($K$1501:$K$1503)</f>
        <v>8722.47</v>
      </c>
      <c r="L1504" s="16">
        <f>SUM($L$1501:$L$1503)</f>
        <v>8722.47</v>
      </c>
      <c r="M1504" s="16">
        <f>SUM($M$1501:$M$1503)</f>
        <v>1957.53</v>
      </c>
    </row>
    <row r="1505" spans="2:13" ht="15.75" thickBot="1">
      <c r="B1505" s="14" t="s">
        <v>159</v>
      </c>
      <c r="C1505" s="15"/>
      <c r="D1505" s="15"/>
      <c r="E1505" s="16">
        <f>(E1496+E1499+E1504)</f>
        <v>87331</v>
      </c>
      <c r="F1505" s="16">
        <f>(F1496+F1499+F1504)</f>
        <v>47351</v>
      </c>
      <c r="G1505" s="16">
        <f>(G1496+G1499+G1504)</f>
        <v>62696.4</v>
      </c>
      <c r="H1505" s="16">
        <f>(H1496+H1499+H1504)</f>
        <v>1996.4</v>
      </c>
      <c r="I1505" s="16">
        <f>(I1496+I1499+I1504)</f>
        <v>23656.98</v>
      </c>
      <c r="J1505" s="16">
        <f>(J1496+J1499+J1504)</f>
        <v>37043.02</v>
      </c>
      <c r="K1505" s="16">
        <f>(K1496+K1499+K1504)</f>
        <v>39039.42</v>
      </c>
      <c r="L1505" s="16">
        <f>(L1496+L1499+L1504)</f>
        <v>37043.02</v>
      </c>
      <c r="M1505" s="16">
        <f>(M1496+M1499+M1504)</f>
        <v>48291.579999999994</v>
      </c>
    </row>
    <row r="1506" spans="1:13" ht="15.75" thickBot="1">
      <c r="A1506" s="4" t="s">
        <v>160</v>
      </c>
      <c r="B1506" s="1" t="s">
        <v>161</v>
      </c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1:13" ht="15.75" thickBot="1">
      <c r="A1507" s="6" t="s">
        <v>727</v>
      </c>
      <c r="B1507" s="7" t="s">
        <v>728</v>
      </c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ht="30">
      <c r="A1508" s="5" t="s">
        <v>2928</v>
      </c>
      <c r="B1508" s="5" t="s">
        <v>2929</v>
      </c>
      <c r="C1508" s="5" t="s">
        <v>2930</v>
      </c>
      <c r="D1508" s="5" t="s">
        <v>2931</v>
      </c>
      <c r="E1508" s="8">
        <v>780</v>
      </c>
      <c r="F1508" s="8">
        <v>0</v>
      </c>
      <c r="G1508" s="8">
        <v>780</v>
      </c>
      <c r="H1508" s="8">
        <v>0</v>
      </c>
      <c r="I1508" s="8">
        <v>0</v>
      </c>
      <c r="J1508" s="8">
        <v>780</v>
      </c>
      <c r="K1508" s="8">
        <v>780</v>
      </c>
      <c r="L1508" s="8">
        <v>780</v>
      </c>
      <c r="M1508" s="9">
        <v>0</v>
      </c>
    </row>
    <row r="1509" spans="1:13" ht="45.75" thickBot="1">
      <c r="A1509" s="10" t="s">
        <v>2932</v>
      </c>
      <c r="B1509" s="10" t="s">
        <v>2933</v>
      </c>
      <c r="C1509" s="10" t="s">
        <v>2934</v>
      </c>
      <c r="D1509" s="10" t="s">
        <v>2935</v>
      </c>
      <c r="E1509" s="11">
        <v>1</v>
      </c>
      <c r="F1509" s="11">
        <v>1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2">
        <v>1</v>
      </c>
    </row>
    <row r="1510" spans="1:13" ht="15.75" thickBot="1">
      <c r="A1510" s="13"/>
      <c r="B1510" s="14" t="s">
        <v>741</v>
      </c>
      <c r="C1510" s="15"/>
      <c r="D1510" s="15"/>
      <c r="E1510" s="16">
        <f>SUM($E$1508:$E$1509)</f>
        <v>781</v>
      </c>
      <c r="F1510" s="16">
        <f>SUM($F$1508:$F$1509)</f>
        <v>1</v>
      </c>
      <c r="G1510" s="16">
        <f>SUM($G$1508:$G$1509)</f>
        <v>780</v>
      </c>
      <c r="H1510" s="16">
        <f>SUM($H$1508:$H$1509)</f>
        <v>0</v>
      </c>
      <c r="I1510" s="16">
        <f>SUM($I$1508:$I$1509)</f>
        <v>0</v>
      </c>
      <c r="J1510" s="16">
        <f>SUM($J$1508:$J$1509)</f>
        <v>780</v>
      </c>
      <c r="K1510" s="16">
        <f>SUM($K$1508:$K$1509)</f>
        <v>780</v>
      </c>
      <c r="L1510" s="16">
        <f>SUM($L$1508:$L$1509)</f>
        <v>780</v>
      </c>
      <c r="M1510" s="16">
        <f>SUM($M$1508:$M$1509)</f>
        <v>1</v>
      </c>
    </row>
    <row r="1511" spans="1:13" ht="15.75" thickBot="1">
      <c r="A1511" s="6" t="s">
        <v>742</v>
      </c>
      <c r="B1511" s="7" t="s">
        <v>743</v>
      </c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ht="30">
      <c r="A1512" s="5" t="s">
        <v>2936</v>
      </c>
      <c r="B1512" s="5" t="s">
        <v>745</v>
      </c>
      <c r="C1512" s="5" t="s">
        <v>2937</v>
      </c>
      <c r="D1512" s="5" t="s">
        <v>2938</v>
      </c>
      <c r="E1512" s="8">
        <v>5500</v>
      </c>
      <c r="F1512" s="8">
        <v>5500</v>
      </c>
      <c r="G1512" s="8">
        <v>4391.79</v>
      </c>
      <c r="H1512" s="8">
        <v>0</v>
      </c>
      <c r="I1512" s="8">
        <v>0</v>
      </c>
      <c r="J1512" s="8">
        <v>4391.79</v>
      </c>
      <c r="K1512" s="8">
        <v>4391.79</v>
      </c>
      <c r="L1512" s="8">
        <v>4391.79</v>
      </c>
      <c r="M1512" s="9">
        <v>1108.21</v>
      </c>
    </row>
    <row r="1513" spans="1:13" ht="45">
      <c r="A1513" s="10" t="s">
        <v>2939</v>
      </c>
      <c r="B1513" s="10" t="s">
        <v>2940</v>
      </c>
      <c r="C1513" s="10" t="s">
        <v>2941</v>
      </c>
      <c r="D1513" s="10" t="s">
        <v>2942</v>
      </c>
      <c r="E1513" s="11">
        <v>5000</v>
      </c>
      <c r="F1513" s="11">
        <v>5000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2">
        <v>5000</v>
      </c>
    </row>
    <row r="1514" spans="1:13" ht="30">
      <c r="A1514" s="10" t="s">
        <v>2943</v>
      </c>
      <c r="B1514" s="10" t="s">
        <v>1887</v>
      </c>
      <c r="C1514" s="10" t="s">
        <v>2944</v>
      </c>
      <c r="D1514" s="10" t="s">
        <v>2945</v>
      </c>
      <c r="E1514" s="11">
        <v>55000</v>
      </c>
      <c r="F1514" s="11">
        <v>55000</v>
      </c>
      <c r="G1514" s="11">
        <v>54999</v>
      </c>
      <c r="H1514" s="11">
        <v>0</v>
      </c>
      <c r="I1514" s="11">
        <v>31685.22</v>
      </c>
      <c r="J1514" s="11">
        <v>23313.78</v>
      </c>
      <c r="K1514" s="11">
        <v>23313.78</v>
      </c>
      <c r="L1514" s="11">
        <v>23313.78</v>
      </c>
      <c r="M1514" s="12">
        <v>31686.22</v>
      </c>
    </row>
    <row r="1515" spans="1:13" ht="45.75" thickBot="1">
      <c r="A1515" s="10" t="s">
        <v>2946</v>
      </c>
      <c r="B1515" s="10" t="s">
        <v>2947</v>
      </c>
      <c r="C1515" s="10" t="s">
        <v>2948</v>
      </c>
      <c r="D1515" s="10" t="s">
        <v>2949</v>
      </c>
      <c r="E1515" s="11">
        <v>1</v>
      </c>
      <c r="F1515" s="11">
        <v>1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2">
        <v>1</v>
      </c>
    </row>
    <row r="1516" spans="1:13" ht="15.75" thickBot="1">
      <c r="A1516" s="13"/>
      <c r="B1516" s="14" t="s">
        <v>748</v>
      </c>
      <c r="C1516" s="15"/>
      <c r="D1516" s="15"/>
      <c r="E1516" s="16">
        <f>SUM($E$1512:$E$1515)</f>
        <v>65501</v>
      </c>
      <c r="F1516" s="16">
        <f>SUM($F$1512:$F$1515)</f>
        <v>65501</v>
      </c>
      <c r="G1516" s="16">
        <f>SUM($G$1512:$G$1515)</f>
        <v>59390.79</v>
      </c>
      <c r="H1516" s="16">
        <f>SUM($H$1512:$H$1515)</f>
        <v>0</v>
      </c>
      <c r="I1516" s="16">
        <f>SUM($I$1512:$I$1515)</f>
        <v>31685.22</v>
      </c>
      <c r="J1516" s="16">
        <f>SUM($J$1512:$J$1515)</f>
        <v>27705.57</v>
      </c>
      <c r="K1516" s="16">
        <f>SUM($K$1512:$K$1515)</f>
        <v>27705.57</v>
      </c>
      <c r="L1516" s="16">
        <f>SUM($L$1512:$L$1515)</f>
        <v>27705.57</v>
      </c>
      <c r="M1516" s="16">
        <f>SUM($M$1512:$M$1515)</f>
        <v>37795.43</v>
      </c>
    </row>
    <row r="1517" spans="1:13" ht="15.75" thickBot="1">
      <c r="A1517" s="6" t="s">
        <v>749</v>
      </c>
      <c r="B1517" s="7" t="s">
        <v>750</v>
      </c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ht="45">
      <c r="A1518" s="5" t="s">
        <v>2950</v>
      </c>
      <c r="B1518" s="5" t="s">
        <v>2951</v>
      </c>
      <c r="C1518" s="5" t="s">
        <v>2952</v>
      </c>
      <c r="D1518" s="5" t="s">
        <v>2953</v>
      </c>
      <c r="E1518" s="8">
        <v>500</v>
      </c>
      <c r="F1518" s="8">
        <v>500</v>
      </c>
      <c r="G1518" s="8">
        <v>0</v>
      </c>
      <c r="H1518" s="8">
        <v>0</v>
      </c>
      <c r="I1518" s="8">
        <v>0</v>
      </c>
      <c r="J1518" s="8">
        <v>0</v>
      </c>
      <c r="K1518" s="8">
        <v>0</v>
      </c>
      <c r="L1518" s="8">
        <v>0</v>
      </c>
      <c r="M1518" s="9">
        <v>500</v>
      </c>
    </row>
    <row r="1519" spans="1:13" ht="45">
      <c r="A1519" s="10" t="s">
        <v>2954</v>
      </c>
      <c r="B1519" s="10" t="s">
        <v>2955</v>
      </c>
      <c r="C1519" s="10" t="s">
        <v>2952</v>
      </c>
      <c r="D1519" s="10" t="s">
        <v>2953</v>
      </c>
      <c r="E1519" s="11">
        <v>500</v>
      </c>
      <c r="F1519" s="11">
        <v>500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2">
        <v>500</v>
      </c>
    </row>
    <row r="1520" spans="1:13" ht="45">
      <c r="A1520" s="10" t="s">
        <v>2956</v>
      </c>
      <c r="B1520" s="10" t="s">
        <v>1158</v>
      </c>
      <c r="C1520" s="10" t="s">
        <v>2957</v>
      </c>
      <c r="D1520" s="10" t="s">
        <v>2958</v>
      </c>
      <c r="E1520" s="11">
        <v>500</v>
      </c>
      <c r="F1520" s="11">
        <v>500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2">
        <v>500</v>
      </c>
    </row>
    <row r="1521" spans="1:13" ht="30">
      <c r="A1521" s="10" t="s">
        <v>2959</v>
      </c>
      <c r="B1521" s="10" t="s">
        <v>2960</v>
      </c>
      <c r="C1521" s="10" t="s">
        <v>2957</v>
      </c>
      <c r="D1521" s="10" t="s">
        <v>2958</v>
      </c>
      <c r="E1521" s="11">
        <v>500</v>
      </c>
      <c r="F1521" s="11">
        <v>500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v>0</v>
      </c>
      <c r="M1521" s="12">
        <v>500</v>
      </c>
    </row>
    <row r="1522" spans="1:13" ht="30">
      <c r="A1522" s="10" t="s">
        <v>2961</v>
      </c>
      <c r="B1522" s="10" t="s">
        <v>2962</v>
      </c>
      <c r="C1522" s="10" t="s">
        <v>2957</v>
      </c>
      <c r="D1522" s="10" t="s">
        <v>2958</v>
      </c>
      <c r="E1522" s="11">
        <v>10000</v>
      </c>
      <c r="F1522" s="11">
        <v>10000</v>
      </c>
      <c r="G1522" s="11">
        <v>6096.85</v>
      </c>
      <c r="H1522" s="11">
        <v>277.78</v>
      </c>
      <c r="I1522" s="11">
        <v>345.09</v>
      </c>
      <c r="J1522" s="11">
        <v>5473.98</v>
      </c>
      <c r="K1522" s="11">
        <v>5751.76</v>
      </c>
      <c r="L1522" s="11">
        <v>5473.98</v>
      </c>
      <c r="M1522" s="12">
        <v>4248.24</v>
      </c>
    </row>
    <row r="1523" spans="1:13" ht="45">
      <c r="A1523" s="10" t="s">
        <v>2963</v>
      </c>
      <c r="B1523" s="10" t="s">
        <v>2964</v>
      </c>
      <c r="C1523" s="10" t="s">
        <v>2957</v>
      </c>
      <c r="D1523" s="10" t="s">
        <v>2958</v>
      </c>
      <c r="E1523" s="11">
        <v>5000</v>
      </c>
      <c r="F1523" s="11">
        <v>5000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0</v>
      </c>
      <c r="M1523" s="12">
        <v>5000</v>
      </c>
    </row>
    <row r="1524" spans="1:13" ht="30">
      <c r="A1524" s="10" t="s">
        <v>2965</v>
      </c>
      <c r="B1524" s="10" t="s">
        <v>2966</v>
      </c>
      <c r="C1524" s="10" t="s">
        <v>2957</v>
      </c>
      <c r="D1524" s="10" t="s">
        <v>2958</v>
      </c>
      <c r="E1524" s="11">
        <v>2000</v>
      </c>
      <c r="F1524" s="11">
        <v>2000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2">
        <v>2000</v>
      </c>
    </row>
    <row r="1525" spans="1:13" ht="30">
      <c r="A1525" s="10" t="s">
        <v>2967</v>
      </c>
      <c r="B1525" s="10" t="s">
        <v>2968</v>
      </c>
      <c r="C1525" s="10" t="s">
        <v>2969</v>
      </c>
      <c r="D1525" s="10" t="s">
        <v>2958</v>
      </c>
      <c r="E1525" s="11">
        <v>15000</v>
      </c>
      <c r="F1525" s="11">
        <v>15000</v>
      </c>
      <c r="G1525" s="11">
        <v>13005.12</v>
      </c>
      <c r="H1525" s="11">
        <v>0</v>
      </c>
      <c r="I1525" s="11">
        <v>4417.01</v>
      </c>
      <c r="J1525" s="11">
        <v>8588.11</v>
      </c>
      <c r="K1525" s="11">
        <v>8588.11</v>
      </c>
      <c r="L1525" s="11">
        <v>8588.11</v>
      </c>
      <c r="M1525" s="12">
        <v>6411.89</v>
      </c>
    </row>
    <row r="1526" spans="1:13" ht="30">
      <c r="A1526" s="10" t="s">
        <v>2970</v>
      </c>
      <c r="B1526" s="10" t="s">
        <v>2971</v>
      </c>
      <c r="C1526" s="10" t="s">
        <v>2969</v>
      </c>
      <c r="D1526" s="10" t="s">
        <v>2958</v>
      </c>
      <c r="E1526" s="11">
        <v>10000</v>
      </c>
      <c r="F1526" s="11">
        <v>10000</v>
      </c>
      <c r="G1526" s="11">
        <v>6820</v>
      </c>
      <c r="H1526" s="11">
        <v>0</v>
      </c>
      <c r="I1526" s="11">
        <v>0</v>
      </c>
      <c r="J1526" s="11">
        <v>6820</v>
      </c>
      <c r="K1526" s="11">
        <v>6820</v>
      </c>
      <c r="L1526" s="11">
        <v>6820</v>
      </c>
      <c r="M1526" s="12">
        <v>3180</v>
      </c>
    </row>
    <row r="1527" spans="1:13" ht="30">
      <c r="A1527" s="10" t="s">
        <v>2972</v>
      </c>
      <c r="B1527" s="10" t="s">
        <v>1905</v>
      </c>
      <c r="C1527" s="10" t="s">
        <v>2973</v>
      </c>
      <c r="D1527" s="10" t="s">
        <v>2974</v>
      </c>
      <c r="E1527" s="11">
        <v>7000</v>
      </c>
      <c r="F1527" s="11">
        <v>7000</v>
      </c>
      <c r="G1527" s="11">
        <v>2877.66</v>
      </c>
      <c r="H1527" s="11">
        <v>365.8</v>
      </c>
      <c r="I1527" s="11">
        <v>564.95</v>
      </c>
      <c r="J1527" s="11">
        <v>1946.91</v>
      </c>
      <c r="K1527" s="11">
        <v>2312.71</v>
      </c>
      <c r="L1527" s="11">
        <v>1946.91</v>
      </c>
      <c r="M1527" s="12">
        <v>4687.29</v>
      </c>
    </row>
    <row r="1528" spans="1:13" ht="45">
      <c r="A1528" s="10" t="s">
        <v>2975</v>
      </c>
      <c r="B1528" s="10" t="s">
        <v>1911</v>
      </c>
      <c r="C1528" s="10" t="s">
        <v>2976</v>
      </c>
      <c r="D1528" s="10" t="s">
        <v>2977</v>
      </c>
      <c r="E1528" s="11">
        <v>17000</v>
      </c>
      <c r="F1528" s="11">
        <v>17000</v>
      </c>
      <c r="G1528" s="11">
        <v>14067.18</v>
      </c>
      <c r="H1528" s="11">
        <v>5413.84</v>
      </c>
      <c r="I1528" s="11">
        <v>178.56</v>
      </c>
      <c r="J1528" s="11">
        <v>8474.78</v>
      </c>
      <c r="K1528" s="11">
        <v>13888.62</v>
      </c>
      <c r="L1528" s="11">
        <v>8474.78</v>
      </c>
      <c r="M1528" s="12">
        <v>3111.38</v>
      </c>
    </row>
    <row r="1529" spans="1:13" ht="45">
      <c r="A1529" s="10" t="s">
        <v>2978</v>
      </c>
      <c r="B1529" s="10" t="s">
        <v>2979</v>
      </c>
      <c r="C1529" s="10" t="s">
        <v>2976</v>
      </c>
      <c r="D1529" s="10" t="s">
        <v>2977</v>
      </c>
      <c r="E1529" s="11">
        <v>5000</v>
      </c>
      <c r="F1529" s="11">
        <v>5000</v>
      </c>
      <c r="G1529" s="11">
        <v>0</v>
      </c>
      <c r="H1529" s="11">
        <v>0</v>
      </c>
      <c r="I1529" s="11">
        <v>0</v>
      </c>
      <c r="J1529" s="11">
        <v>0</v>
      </c>
      <c r="K1529" s="11">
        <v>0</v>
      </c>
      <c r="L1529" s="11">
        <v>0</v>
      </c>
      <c r="M1529" s="12">
        <v>5000</v>
      </c>
    </row>
    <row r="1530" spans="1:13" ht="30">
      <c r="A1530" s="10" t="s">
        <v>2980</v>
      </c>
      <c r="B1530" s="10" t="s">
        <v>2981</v>
      </c>
      <c r="C1530" s="10" t="s">
        <v>2976</v>
      </c>
      <c r="D1530" s="10" t="s">
        <v>2977</v>
      </c>
      <c r="E1530" s="11">
        <v>5000</v>
      </c>
      <c r="F1530" s="11">
        <v>5000</v>
      </c>
      <c r="G1530" s="11">
        <v>620</v>
      </c>
      <c r="H1530" s="11">
        <v>0</v>
      </c>
      <c r="I1530" s="11">
        <v>310</v>
      </c>
      <c r="J1530" s="11">
        <v>310</v>
      </c>
      <c r="K1530" s="11">
        <v>310</v>
      </c>
      <c r="L1530" s="11">
        <v>310</v>
      </c>
      <c r="M1530" s="12">
        <v>4690</v>
      </c>
    </row>
    <row r="1531" spans="1:13" ht="30">
      <c r="A1531" s="10" t="s">
        <v>2982</v>
      </c>
      <c r="B1531" s="10" t="s">
        <v>2983</v>
      </c>
      <c r="C1531" s="10" t="s">
        <v>2976</v>
      </c>
      <c r="D1531" s="10" t="s">
        <v>2977</v>
      </c>
      <c r="E1531" s="11">
        <v>1000</v>
      </c>
      <c r="F1531" s="11">
        <v>1000</v>
      </c>
      <c r="G1531" s="11">
        <v>0</v>
      </c>
      <c r="H1531" s="11">
        <v>0</v>
      </c>
      <c r="I1531" s="11">
        <v>0</v>
      </c>
      <c r="J1531" s="11">
        <v>0</v>
      </c>
      <c r="K1531" s="11">
        <v>0</v>
      </c>
      <c r="L1531" s="11">
        <v>0</v>
      </c>
      <c r="M1531" s="12">
        <v>1000</v>
      </c>
    </row>
    <row r="1532" spans="1:13" ht="30">
      <c r="A1532" s="10" t="s">
        <v>2984</v>
      </c>
      <c r="B1532" s="10" t="s">
        <v>2985</v>
      </c>
      <c r="C1532" s="10" t="s">
        <v>2976</v>
      </c>
      <c r="D1532" s="10" t="s">
        <v>2977</v>
      </c>
      <c r="E1532" s="11">
        <v>10000</v>
      </c>
      <c r="F1532" s="11">
        <v>10000</v>
      </c>
      <c r="G1532" s="11">
        <v>1541.32</v>
      </c>
      <c r="H1532" s="11">
        <v>409.2</v>
      </c>
      <c r="I1532" s="11">
        <v>44.64</v>
      </c>
      <c r="J1532" s="11">
        <v>1087.48</v>
      </c>
      <c r="K1532" s="11">
        <v>1496.68</v>
      </c>
      <c r="L1532" s="11">
        <v>1087.48</v>
      </c>
      <c r="M1532" s="12">
        <v>8503.32</v>
      </c>
    </row>
    <row r="1533" spans="1:13" ht="60">
      <c r="A1533" s="10" t="s">
        <v>2986</v>
      </c>
      <c r="B1533" s="10" t="s">
        <v>2987</v>
      </c>
      <c r="C1533" s="10" t="s">
        <v>2976</v>
      </c>
      <c r="D1533" s="10" t="s">
        <v>2977</v>
      </c>
      <c r="E1533" s="11">
        <v>2000</v>
      </c>
      <c r="F1533" s="11">
        <v>2000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2">
        <v>2000</v>
      </c>
    </row>
    <row r="1534" spans="1:13" ht="45">
      <c r="A1534" s="10" t="s">
        <v>2988</v>
      </c>
      <c r="B1534" s="10" t="s">
        <v>764</v>
      </c>
      <c r="C1534" s="10" t="s">
        <v>2989</v>
      </c>
      <c r="D1534" s="10" t="s">
        <v>766</v>
      </c>
      <c r="E1534" s="11">
        <v>1000</v>
      </c>
      <c r="F1534" s="11">
        <v>1000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2">
        <v>1000</v>
      </c>
    </row>
    <row r="1535" spans="1:13" ht="45">
      <c r="A1535" s="10" t="s">
        <v>2990</v>
      </c>
      <c r="B1535" s="10" t="s">
        <v>2991</v>
      </c>
      <c r="C1535" s="10" t="s">
        <v>2989</v>
      </c>
      <c r="D1535" s="10" t="s">
        <v>766</v>
      </c>
      <c r="E1535" s="11">
        <v>3000</v>
      </c>
      <c r="F1535" s="11">
        <v>3000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2">
        <v>3000</v>
      </c>
    </row>
    <row r="1536" spans="1:13" ht="60">
      <c r="A1536" s="10" t="s">
        <v>2992</v>
      </c>
      <c r="B1536" s="10" t="s">
        <v>2993</v>
      </c>
      <c r="C1536" s="10" t="s">
        <v>2994</v>
      </c>
      <c r="D1536" s="10" t="s">
        <v>766</v>
      </c>
      <c r="E1536" s="11">
        <v>12000</v>
      </c>
      <c r="F1536" s="11">
        <v>12000</v>
      </c>
      <c r="G1536" s="11">
        <v>1426</v>
      </c>
      <c r="H1536" s="11">
        <v>0</v>
      </c>
      <c r="I1536" s="11">
        <v>0</v>
      </c>
      <c r="J1536" s="11">
        <v>1426</v>
      </c>
      <c r="K1536" s="11">
        <v>1426</v>
      </c>
      <c r="L1536" s="11">
        <v>1426</v>
      </c>
      <c r="M1536" s="12">
        <v>10574</v>
      </c>
    </row>
    <row r="1537" spans="1:13" ht="30.75" thickBot="1">
      <c r="A1537" s="10" t="s">
        <v>2995</v>
      </c>
      <c r="B1537" s="10" t="s">
        <v>2333</v>
      </c>
      <c r="C1537" s="10" t="s">
        <v>2996</v>
      </c>
      <c r="D1537" s="10" t="s">
        <v>2333</v>
      </c>
      <c r="E1537" s="11">
        <v>35000</v>
      </c>
      <c r="F1537" s="11">
        <v>40000</v>
      </c>
      <c r="G1537" s="11">
        <v>25724.17</v>
      </c>
      <c r="H1537" s="11">
        <v>6944</v>
      </c>
      <c r="I1537" s="11">
        <v>2383.53</v>
      </c>
      <c r="J1537" s="11">
        <v>16396.64</v>
      </c>
      <c r="K1537" s="11">
        <v>23340.64</v>
      </c>
      <c r="L1537" s="11">
        <v>16396.64</v>
      </c>
      <c r="M1537" s="12">
        <v>11659.36</v>
      </c>
    </row>
    <row r="1538" spans="1:13" ht="15.75" thickBot="1">
      <c r="A1538" s="13"/>
      <c r="B1538" s="14" t="s">
        <v>771</v>
      </c>
      <c r="C1538" s="15"/>
      <c r="D1538" s="15"/>
      <c r="E1538" s="16">
        <f>SUM($E$1518:$E$1537)</f>
        <v>142000</v>
      </c>
      <c r="F1538" s="16">
        <f>SUM($F$1518:$F$1537)</f>
        <v>147000</v>
      </c>
      <c r="G1538" s="16">
        <f>SUM($G$1518:$G$1537)</f>
        <v>72178.29999999999</v>
      </c>
      <c r="H1538" s="16">
        <f>SUM($H$1518:$H$1537)</f>
        <v>13410.619999999999</v>
      </c>
      <c r="I1538" s="16">
        <f>SUM($I$1518:$I$1537)</f>
        <v>8243.78</v>
      </c>
      <c r="J1538" s="16">
        <f>SUM($J$1518:$J$1537)</f>
        <v>50523.899999999994</v>
      </c>
      <c r="K1538" s="16">
        <f>SUM($K$1518:$K$1537)</f>
        <v>63934.520000000004</v>
      </c>
      <c r="L1538" s="16">
        <f>SUM($L$1518:$L$1537)</f>
        <v>50523.899999999994</v>
      </c>
      <c r="M1538" s="16">
        <f>SUM($M$1518:$M$1537)</f>
        <v>78065.48</v>
      </c>
    </row>
    <row r="1539" spans="1:13" ht="15.75" thickBot="1">
      <c r="A1539" s="6" t="s">
        <v>772</v>
      </c>
      <c r="B1539" s="7" t="s">
        <v>773</v>
      </c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ht="45.75" thickBot="1">
      <c r="A1540" s="5" t="s">
        <v>2997</v>
      </c>
      <c r="B1540" s="5" t="s">
        <v>778</v>
      </c>
      <c r="C1540" s="5" t="s">
        <v>2998</v>
      </c>
      <c r="D1540" s="5" t="s">
        <v>780</v>
      </c>
      <c r="E1540" s="8">
        <v>1000</v>
      </c>
      <c r="F1540" s="8">
        <v>1000</v>
      </c>
      <c r="G1540" s="8">
        <v>1000</v>
      </c>
      <c r="H1540" s="8">
        <v>0</v>
      </c>
      <c r="I1540" s="8">
        <v>330</v>
      </c>
      <c r="J1540" s="8">
        <v>670</v>
      </c>
      <c r="K1540" s="8">
        <v>670</v>
      </c>
      <c r="L1540" s="8">
        <v>670</v>
      </c>
      <c r="M1540" s="9">
        <v>330</v>
      </c>
    </row>
    <row r="1541" spans="1:13" ht="15.75" thickBot="1">
      <c r="A1541" s="13"/>
      <c r="B1541" s="14" t="s">
        <v>781</v>
      </c>
      <c r="C1541" s="15"/>
      <c r="D1541" s="15"/>
      <c r="E1541" s="16">
        <f>SUM($E$1540:$E$1540)</f>
        <v>1000</v>
      </c>
      <c r="F1541" s="16">
        <f>SUM($F$1540:$F$1540)</f>
        <v>1000</v>
      </c>
      <c r="G1541" s="16">
        <f>SUM($G$1540:$G$1540)</f>
        <v>1000</v>
      </c>
      <c r="H1541" s="16">
        <f>SUM($H$1540:$H$1540)</f>
        <v>0</v>
      </c>
      <c r="I1541" s="16">
        <f>SUM($I$1540:$I$1540)</f>
        <v>330</v>
      </c>
      <c r="J1541" s="16">
        <f>SUM($J$1540:$J$1540)</f>
        <v>670</v>
      </c>
      <c r="K1541" s="16">
        <f>SUM($K$1540:$K$1540)</f>
        <v>670</v>
      </c>
      <c r="L1541" s="16">
        <f>SUM($L$1540:$L$1540)</f>
        <v>670</v>
      </c>
      <c r="M1541" s="16">
        <f>SUM($M$1540:$M$1540)</f>
        <v>330</v>
      </c>
    </row>
    <row r="1542" spans="2:13" ht="15.75" thickBot="1">
      <c r="B1542" s="14" t="s">
        <v>190</v>
      </c>
      <c r="C1542" s="15"/>
      <c r="D1542" s="15"/>
      <c r="E1542" s="16">
        <f>(E1510+E1516+E1538+E1541)</f>
        <v>209282</v>
      </c>
      <c r="F1542" s="16">
        <f>(F1510+F1516+F1538+F1541)</f>
        <v>213502</v>
      </c>
      <c r="G1542" s="16">
        <f>(G1510+G1516+G1538+G1541)</f>
        <v>133349.09</v>
      </c>
      <c r="H1542" s="16">
        <f>(H1510+H1516+H1538+H1541)</f>
        <v>13410.619999999999</v>
      </c>
      <c r="I1542" s="16">
        <f>(I1510+I1516+I1538+I1541)</f>
        <v>40259</v>
      </c>
      <c r="J1542" s="16">
        <f>(J1510+J1516+J1538+J1541)</f>
        <v>79679.47</v>
      </c>
      <c r="K1542" s="16">
        <f>(K1510+K1516+K1538+K1541)</f>
        <v>93090.09</v>
      </c>
      <c r="L1542" s="16">
        <f>(L1510+L1516+L1538+L1541)</f>
        <v>79679.47</v>
      </c>
      <c r="M1542" s="16">
        <f>(M1510+M1516+M1538+M1541)</f>
        <v>116191.91</v>
      </c>
    </row>
    <row r="1543" spans="1:13" ht="15.75" thickBot="1">
      <c r="A1543" s="4" t="s">
        <v>191</v>
      </c>
      <c r="B1543" s="1" t="s">
        <v>192</v>
      </c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1:13" ht="15.75" thickBot="1">
      <c r="A1544" s="6" t="s">
        <v>2999</v>
      </c>
      <c r="B1544" s="7" t="s">
        <v>3000</v>
      </c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ht="45">
      <c r="A1545" s="5" t="s">
        <v>3001</v>
      </c>
      <c r="B1545" s="5" t="s">
        <v>3002</v>
      </c>
      <c r="C1545" s="5" t="s">
        <v>3003</v>
      </c>
      <c r="D1545" s="5" t="s">
        <v>3004</v>
      </c>
      <c r="E1545" s="8">
        <v>60000</v>
      </c>
      <c r="F1545" s="8">
        <v>60000</v>
      </c>
      <c r="G1545" s="8">
        <v>39000</v>
      </c>
      <c r="H1545" s="8">
        <v>0</v>
      </c>
      <c r="I1545" s="8">
        <v>4350.5</v>
      </c>
      <c r="J1545" s="8">
        <v>34649.5</v>
      </c>
      <c r="K1545" s="8">
        <v>34649.5</v>
      </c>
      <c r="L1545" s="8">
        <v>34649.5</v>
      </c>
      <c r="M1545" s="9">
        <v>25350.5</v>
      </c>
    </row>
    <row r="1546" spans="1:13" ht="60">
      <c r="A1546" s="10" t="s">
        <v>3005</v>
      </c>
      <c r="B1546" s="10" t="s">
        <v>3006</v>
      </c>
      <c r="C1546" s="10" t="s">
        <v>3007</v>
      </c>
      <c r="D1546" s="10" t="s">
        <v>3008</v>
      </c>
      <c r="E1546" s="11">
        <v>20000</v>
      </c>
      <c r="F1546" s="11">
        <v>20000</v>
      </c>
      <c r="G1546" s="11">
        <v>10000</v>
      </c>
      <c r="H1546" s="11">
        <v>0</v>
      </c>
      <c r="I1546" s="11">
        <v>2941</v>
      </c>
      <c r="J1546" s="11">
        <v>7059</v>
      </c>
      <c r="K1546" s="11">
        <v>7059</v>
      </c>
      <c r="L1546" s="11">
        <v>7059</v>
      </c>
      <c r="M1546" s="12">
        <v>12941</v>
      </c>
    </row>
    <row r="1547" spans="1:13" ht="45.75" thickBot="1">
      <c r="A1547" s="10" t="s">
        <v>3009</v>
      </c>
      <c r="B1547" s="10" t="s">
        <v>3010</v>
      </c>
      <c r="C1547" s="10" t="s">
        <v>3007</v>
      </c>
      <c r="D1547" s="10" t="s">
        <v>3008</v>
      </c>
      <c r="E1547" s="11">
        <v>3000</v>
      </c>
      <c r="F1547" s="11">
        <v>3000</v>
      </c>
      <c r="G1547" s="11">
        <v>0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2">
        <v>3000</v>
      </c>
    </row>
    <row r="1548" spans="1:13" ht="15.75" thickBot="1">
      <c r="A1548" s="13"/>
      <c r="B1548" s="14" t="s">
        <v>3011</v>
      </c>
      <c r="C1548" s="15"/>
      <c r="D1548" s="15"/>
      <c r="E1548" s="16">
        <f>SUM($E$1545:$E$1547)</f>
        <v>83000</v>
      </c>
      <c r="F1548" s="16">
        <f>SUM($F$1545:$F$1547)</f>
        <v>83000</v>
      </c>
      <c r="G1548" s="16">
        <f>SUM($G$1545:$G$1547)</f>
        <v>49000</v>
      </c>
      <c r="H1548" s="16">
        <f>SUM($H$1545:$H$1547)</f>
        <v>0</v>
      </c>
      <c r="I1548" s="16">
        <f>SUM($I$1545:$I$1547)</f>
        <v>7291.5</v>
      </c>
      <c r="J1548" s="16">
        <f>SUM($J$1545:$J$1547)</f>
        <v>41708.5</v>
      </c>
      <c r="K1548" s="16">
        <f>SUM($K$1545:$K$1547)</f>
        <v>41708.5</v>
      </c>
      <c r="L1548" s="16">
        <f>SUM($L$1545:$L$1547)</f>
        <v>41708.5</v>
      </c>
      <c r="M1548" s="16">
        <f>SUM($M$1545:$M$1547)</f>
        <v>41291.5</v>
      </c>
    </row>
    <row r="1549" spans="2:13" ht="15.75" thickBot="1">
      <c r="B1549" s="14" t="s">
        <v>228</v>
      </c>
      <c r="C1549" s="15"/>
      <c r="D1549" s="15"/>
      <c r="E1549" s="16">
        <f>(E1548)</f>
        <v>83000</v>
      </c>
      <c r="F1549" s="16">
        <f>(F1548)</f>
        <v>83000</v>
      </c>
      <c r="G1549" s="16">
        <f>(G1548)</f>
        <v>49000</v>
      </c>
      <c r="H1549" s="16">
        <f>(H1548)</f>
        <v>0</v>
      </c>
      <c r="I1549" s="16">
        <f>(I1548)</f>
        <v>7291.5</v>
      </c>
      <c r="J1549" s="16">
        <f>(J1548)</f>
        <v>41708.5</v>
      </c>
      <c r="K1549" s="16">
        <f>(K1548)</f>
        <v>41708.5</v>
      </c>
      <c r="L1549" s="16">
        <f>(L1548)</f>
        <v>41708.5</v>
      </c>
      <c r="M1549" s="16">
        <f>(M1548)</f>
        <v>41291.5</v>
      </c>
    </row>
    <row r="1550" spans="1:13" ht="15.75" thickBot="1">
      <c r="A1550" s="4" t="s">
        <v>229</v>
      </c>
      <c r="B1550" s="1" t="s">
        <v>230</v>
      </c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1:13" ht="15.75" thickBot="1">
      <c r="A1551" s="6" t="s">
        <v>782</v>
      </c>
      <c r="B1551" s="7" t="s">
        <v>783</v>
      </c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ht="45">
      <c r="A1552" s="5" t="s">
        <v>3012</v>
      </c>
      <c r="B1552" s="5" t="s">
        <v>3013</v>
      </c>
      <c r="C1552" s="5" t="s">
        <v>3014</v>
      </c>
      <c r="D1552" s="5" t="s">
        <v>3015</v>
      </c>
      <c r="E1552" s="8">
        <v>500</v>
      </c>
      <c r="F1552" s="8">
        <v>500</v>
      </c>
      <c r="G1552" s="8">
        <v>0</v>
      </c>
      <c r="H1552" s="8">
        <v>0</v>
      </c>
      <c r="I1552" s="8">
        <v>0</v>
      </c>
      <c r="J1552" s="8">
        <v>0</v>
      </c>
      <c r="K1552" s="8">
        <v>0</v>
      </c>
      <c r="L1552" s="8">
        <v>0</v>
      </c>
      <c r="M1552" s="9">
        <v>500</v>
      </c>
    </row>
    <row r="1553" spans="1:13" ht="30">
      <c r="A1553" s="10" t="s">
        <v>3016</v>
      </c>
      <c r="B1553" s="10" t="s">
        <v>3017</v>
      </c>
      <c r="C1553" s="10" t="s">
        <v>3018</v>
      </c>
      <c r="D1553" s="10" t="s">
        <v>3019</v>
      </c>
      <c r="E1553" s="11">
        <v>500</v>
      </c>
      <c r="F1553" s="11">
        <v>500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2">
        <v>500</v>
      </c>
    </row>
    <row r="1554" spans="1:13" ht="30">
      <c r="A1554" s="10" t="s">
        <v>3020</v>
      </c>
      <c r="B1554" s="10" t="s">
        <v>1938</v>
      </c>
      <c r="C1554" s="10" t="s">
        <v>3021</v>
      </c>
      <c r="D1554" s="10" t="s">
        <v>3022</v>
      </c>
      <c r="E1554" s="11">
        <v>10000</v>
      </c>
      <c r="F1554" s="11">
        <v>10000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2">
        <v>10000</v>
      </c>
    </row>
    <row r="1555" spans="1:13" ht="30.75" thickBot="1">
      <c r="A1555" s="10" t="s">
        <v>3023</v>
      </c>
      <c r="B1555" s="10" t="s">
        <v>1942</v>
      </c>
      <c r="C1555" s="10" t="s">
        <v>3024</v>
      </c>
      <c r="D1555" s="10" t="s">
        <v>3025</v>
      </c>
      <c r="E1555" s="11">
        <v>1000</v>
      </c>
      <c r="F1555" s="11">
        <v>1000</v>
      </c>
      <c r="G1555" s="11">
        <v>1000</v>
      </c>
      <c r="H1555" s="11">
        <v>0</v>
      </c>
      <c r="I1555" s="11">
        <v>857.42</v>
      </c>
      <c r="J1555" s="11">
        <v>142.58</v>
      </c>
      <c r="K1555" s="11">
        <v>142.58</v>
      </c>
      <c r="L1555" s="11">
        <v>142.58</v>
      </c>
      <c r="M1555" s="12">
        <v>857.42</v>
      </c>
    </row>
    <row r="1556" spans="1:13" ht="15.75" thickBot="1">
      <c r="A1556" s="13"/>
      <c r="B1556" s="14" t="s">
        <v>788</v>
      </c>
      <c r="C1556" s="15"/>
      <c r="D1556" s="15"/>
      <c r="E1556" s="16">
        <f>SUM($E$1552:$E$1555)</f>
        <v>12000</v>
      </c>
      <c r="F1556" s="16">
        <f>SUM($F$1552:$F$1555)</f>
        <v>12000</v>
      </c>
      <c r="G1556" s="16">
        <f>SUM($G$1552:$G$1555)</f>
        <v>1000</v>
      </c>
      <c r="H1556" s="16">
        <f>SUM($H$1552:$H$1555)</f>
        <v>0</v>
      </c>
      <c r="I1556" s="16">
        <f>SUM($I$1552:$I$1555)</f>
        <v>857.42</v>
      </c>
      <c r="J1556" s="16">
        <f>SUM($J$1552:$J$1555)</f>
        <v>142.58</v>
      </c>
      <c r="K1556" s="16">
        <f>SUM($K$1552:$K$1555)</f>
        <v>142.58</v>
      </c>
      <c r="L1556" s="16">
        <f>SUM($L$1552:$L$1555)</f>
        <v>142.58</v>
      </c>
      <c r="M1556" s="16">
        <f>SUM($M$1552:$M$1555)</f>
        <v>11857.42</v>
      </c>
    </row>
    <row r="1557" spans="1:13" ht="15.75" thickBot="1">
      <c r="A1557" s="6" t="s">
        <v>231</v>
      </c>
      <c r="B1557" s="7" t="s">
        <v>232</v>
      </c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ht="45">
      <c r="A1558" s="5" t="s">
        <v>3026</v>
      </c>
      <c r="B1558" s="5" t="s">
        <v>798</v>
      </c>
      <c r="C1558" s="5" t="s">
        <v>3027</v>
      </c>
      <c r="D1558" s="5" t="s">
        <v>792</v>
      </c>
      <c r="E1558" s="8">
        <v>1000</v>
      </c>
      <c r="F1558" s="8">
        <v>1000</v>
      </c>
      <c r="G1558" s="8">
        <v>1000</v>
      </c>
      <c r="H1558" s="8">
        <v>108.8</v>
      </c>
      <c r="I1558" s="8">
        <v>891.2</v>
      </c>
      <c r="J1558" s="8">
        <v>0</v>
      </c>
      <c r="K1558" s="8">
        <v>108.8</v>
      </c>
      <c r="L1558" s="8">
        <v>0</v>
      </c>
      <c r="M1558" s="9">
        <v>891.2</v>
      </c>
    </row>
    <row r="1559" spans="1:13" ht="45.75" thickBot="1">
      <c r="A1559" s="10" t="s">
        <v>3028</v>
      </c>
      <c r="B1559" s="10" t="s">
        <v>3029</v>
      </c>
      <c r="C1559" s="10" t="s">
        <v>3030</v>
      </c>
      <c r="D1559" s="10" t="s">
        <v>792</v>
      </c>
      <c r="E1559" s="11">
        <v>6000</v>
      </c>
      <c r="F1559" s="11">
        <v>2000</v>
      </c>
      <c r="G1559" s="11">
        <v>6000</v>
      </c>
      <c r="H1559" s="11">
        <v>426</v>
      </c>
      <c r="I1559" s="11">
        <v>1598.34</v>
      </c>
      <c r="J1559" s="11">
        <v>3975.66</v>
      </c>
      <c r="K1559" s="11">
        <v>4401.66</v>
      </c>
      <c r="L1559" s="11">
        <v>3975.66</v>
      </c>
      <c r="M1559" s="12">
        <v>1598.34</v>
      </c>
    </row>
    <row r="1560" spans="1:13" ht="15.75" thickBot="1">
      <c r="A1560" s="13"/>
      <c r="B1560" s="14" t="s">
        <v>241</v>
      </c>
      <c r="C1560" s="15"/>
      <c r="D1560" s="15"/>
      <c r="E1560" s="16">
        <f>SUM($E$1558:$E$1559)</f>
        <v>7000</v>
      </c>
      <c r="F1560" s="16">
        <f>SUM($F$1558:$F$1559)</f>
        <v>3000</v>
      </c>
      <c r="G1560" s="16">
        <f>SUM($G$1558:$G$1559)</f>
        <v>7000</v>
      </c>
      <c r="H1560" s="16">
        <f>SUM($H$1558:$H$1559)</f>
        <v>534.8</v>
      </c>
      <c r="I1560" s="16">
        <f>SUM($I$1558:$I$1559)</f>
        <v>2489.54</v>
      </c>
      <c r="J1560" s="16">
        <f>SUM($J$1558:$J$1559)</f>
        <v>3975.66</v>
      </c>
      <c r="K1560" s="16">
        <f>SUM($K$1558:$K$1559)</f>
        <v>4510.46</v>
      </c>
      <c r="L1560" s="16">
        <f>SUM($L$1558:$L$1559)</f>
        <v>3975.66</v>
      </c>
      <c r="M1560" s="16">
        <f>SUM($M$1558:$M$1559)</f>
        <v>2489.54</v>
      </c>
    </row>
    <row r="1561" spans="1:13" ht="15.75" thickBot="1">
      <c r="A1561" s="6" t="s">
        <v>351</v>
      </c>
      <c r="B1561" s="7" t="s">
        <v>352</v>
      </c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ht="30.75" thickBot="1">
      <c r="A1562" s="5" t="s">
        <v>3031</v>
      </c>
      <c r="B1562" s="5" t="s">
        <v>805</v>
      </c>
      <c r="C1562" s="5" t="s">
        <v>3032</v>
      </c>
      <c r="D1562" s="5" t="s">
        <v>3033</v>
      </c>
      <c r="E1562" s="8">
        <v>5000</v>
      </c>
      <c r="F1562" s="8">
        <v>5000</v>
      </c>
      <c r="G1562" s="8">
        <v>0</v>
      </c>
      <c r="H1562" s="8">
        <v>0</v>
      </c>
      <c r="I1562" s="8">
        <v>0</v>
      </c>
      <c r="J1562" s="8">
        <v>0</v>
      </c>
      <c r="K1562" s="8">
        <v>0</v>
      </c>
      <c r="L1562" s="8">
        <v>0</v>
      </c>
      <c r="M1562" s="9">
        <v>5000</v>
      </c>
    </row>
    <row r="1563" spans="1:13" ht="15.75" thickBot="1">
      <c r="A1563" s="13"/>
      <c r="B1563" s="14" t="s">
        <v>357</v>
      </c>
      <c r="C1563" s="15"/>
      <c r="D1563" s="15"/>
      <c r="E1563" s="16">
        <f>SUM($E$1562:$E$1562)</f>
        <v>5000</v>
      </c>
      <c r="F1563" s="16">
        <f>SUM($F$1562:$F$1562)</f>
        <v>5000</v>
      </c>
      <c r="G1563" s="16">
        <f>SUM($G$1562:$G$1562)</f>
        <v>0</v>
      </c>
      <c r="H1563" s="16">
        <f>SUM($H$1562:$H$1562)</f>
        <v>0</v>
      </c>
      <c r="I1563" s="16">
        <f>SUM($I$1562:$I$1562)</f>
        <v>0</v>
      </c>
      <c r="J1563" s="16">
        <f>SUM($J$1562:$J$1562)</f>
        <v>0</v>
      </c>
      <c r="K1563" s="16">
        <f>SUM($K$1562:$K$1562)</f>
        <v>0</v>
      </c>
      <c r="L1563" s="16">
        <f>SUM($L$1562:$L$1562)</f>
        <v>0</v>
      </c>
      <c r="M1563" s="16">
        <f>SUM($M$1562:$M$1562)</f>
        <v>5000</v>
      </c>
    </row>
    <row r="1564" spans="2:13" ht="15.75" thickBot="1">
      <c r="B1564" s="14" t="s">
        <v>391</v>
      </c>
      <c r="C1564" s="15"/>
      <c r="D1564" s="15"/>
      <c r="E1564" s="16">
        <f>(E1556+E1560+E1563)</f>
        <v>24000</v>
      </c>
      <c r="F1564" s="16">
        <f>(F1556+F1560+F1563)</f>
        <v>20000</v>
      </c>
      <c r="G1564" s="16">
        <f>(G1556+G1560+G1563)</f>
        <v>8000</v>
      </c>
      <c r="H1564" s="16">
        <f>(H1556+H1560+H1563)</f>
        <v>534.8</v>
      </c>
      <c r="I1564" s="16">
        <f>(I1556+I1560+I1563)</f>
        <v>3346.96</v>
      </c>
      <c r="J1564" s="16">
        <f>(J1556+J1560+J1563)</f>
        <v>4118.24</v>
      </c>
      <c r="K1564" s="16">
        <f>(K1556+K1560+K1563)</f>
        <v>4653.04</v>
      </c>
      <c r="L1564" s="16">
        <f>(L1556+L1560+L1563)</f>
        <v>4118.24</v>
      </c>
      <c r="M1564" s="16">
        <f>(M1556+M1560+M1563)</f>
        <v>19346.96</v>
      </c>
    </row>
    <row r="1565" spans="1:13" ht="15.75" thickBot="1">
      <c r="A1565" s="4" t="s">
        <v>820</v>
      </c>
      <c r="B1565" s="1" t="s">
        <v>821</v>
      </c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1:13" ht="15.75" thickBot="1">
      <c r="A1566" s="6" t="s">
        <v>822</v>
      </c>
      <c r="B1566" s="7" t="s">
        <v>823</v>
      </c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ht="45.75" thickBot="1">
      <c r="A1567" s="5" t="s">
        <v>3034</v>
      </c>
      <c r="B1567" s="5" t="s">
        <v>1957</v>
      </c>
      <c r="C1567" s="5" t="s">
        <v>834</v>
      </c>
      <c r="D1567" s="5" t="s">
        <v>835</v>
      </c>
      <c r="E1567" s="8">
        <v>90000</v>
      </c>
      <c r="F1567" s="8">
        <v>90000</v>
      </c>
      <c r="G1567" s="8">
        <v>89814.84</v>
      </c>
      <c r="H1567" s="8">
        <v>17746.91</v>
      </c>
      <c r="I1567" s="8">
        <v>44167.96</v>
      </c>
      <c r="J1567" s="8">
        <v>27899.97</v>
      </c>
      <c r="K1567" s="8">
        <v>45646.88</v>
      </c>
      <c r="L1567" s="8">
        <v>27899.97</v>
      </c>
      <c r="M1567" s="9">
        <v>44353.12</v>
      </c>
    </row>
    <row r="1568" spans="1:13" ht="15.75" thickBot="1">
      <c r="A1568" s="13"/>
      <c r="B1568" s="14" t="s">
        <v>854</v>
      </c>
      <c r="C1568" s="15"/>
      <c r="D1568" s="15"/>
      <c r="E1568" s="16">
        <f>SUM($E$1567:$E$1567)</f>
        <v>90000</v>
      </c>
      <c r="F1568" s="16">
        <f>SUM($F$1567:$F$1567)</f>
        <v>90000</v>
      </c>
      <c r="G1568" s="16">
        <f>SUM($G$1567:$G$1567)</f>
        <v>89814.84</v>
      </c>
      <c r="H1568" s="16">
        <f>SUM($H$1567:$H$1567)</f>
        <v>17746.91</v>
      </c>
      <c r="I1568" s="16">
        <f>SUM($I$1567:$I$1567)</f>
        <v>44167.96</v>
      </c>
      <c r="J1568" s="16">
        <f>SUM($J$1567:$J$1567)</f>
        <v>27899.97</v>
      </c>
      <c r="K1568" s="16">
        <f>SUM($K$1567:$K$1567)</f>
        <v>45646.88</v>
      </c>
      <c r="L1568" s="16">
        <f>SUM($L$1567:$L$1567)</f>
        <v>27899.97</v>
      </c>
      <c r="M1568" s="16">
        <f>SUM($M$1567:$M$1567)</f>
        <v>44353.12</v>
      </c>
    </row>
    <row r="1569" spans="1:13" ht="15.75" thickBot="1">
      <c r="A1569" s="6" t="s">
        <v>855</v>
      </c>
      <c r="B1569" s="7" t="s">
        <v>856</v>
      </c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ht="45">
      <c r="A1570" s="5" t="s">
        <v>3035</v>
      </c>
      <c r="B1570" s="5" t="s">
        <v>3036</v>
      </c>
      <c r="C1570" s="5" t="s">
        <v>1972</v>
      </c>
      <c r="D1570" s="5" t="s">
        <v>1973</v>
      </c>
      <c r="E1570" s="8">
        <v>5000</v>
      </c>
      <c r="F1570" s="8">
        <v>5000</v>
      </c>
      <c r="G1570" s="8">
        <v>0</v>
      </c>
      <c r="H1570" s="8">
        <v>0</v>
      </c>
      <c r="I1570" s="8">
        <v>0</v>
      </c>
      <c r="J1570" s="8">
        <v>0</v>
      </c>
      <c r="K1570" s="8">
        <v>0</v>
      </c>
      <c r="L1570" s="8">
        <v>0</v>
      </c>
      <c r="M1570" s="9">
        <v>5000</v>
      </c>
    </row>
    <row r="1571" spans="1:13" ht="30">
      <c r="A1571" s="10" t="s">
        <v>3037</v>
      </c>
      <c r="B1571" s="10" t="s">
        <v>864</v>
      </c>
      <c r="C1571" s="10" t="s">
        <v>865</v>
      </c>
      <c r="D1571" s="10" t="s">
        <v>866</v>
      </c>
      <c r="E1571" s="11">
        <v>1400</v>
      </c>
      <c r="F1571" s="11">
        <v>1400</v>
      </c>
      <c r="G1571" s="11">
        <v>0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2">
        <v>1400</v>
      </c>
    </row>
    <row r="1572" spans="1:13" ht="30">
      <c r="A1572" s="10" t="s">
        <v>3038</v>
      </c>
      <c r="B1572" s="10" t="s">
        <v>1651</v>
      </c>
      <c r="C1572" s="10" t="s">
        <v>3039</v>
      </c>
      <c r="D1572" s="10" t="s">
        <v>3040</v>
      </c>
      <c r="E1572" s="11">
        <v>1000</v>
      </c>
      <c r="F1572" s="11">
        <v>1000</v>
      </c>
      <c r="G1572" s="11">
        <v>758.88</v>
      </c>
      <c r="H1572" s="11">
        <v>252.96</v>
      </c>
      <c r="I1572" s="11">
        <v>252.96</v>
      </c>
      <c r="J1572" s="11">
        <v>252.96</v>
      </c>
      <c r="K1572" s="11">
        <v>505.92</v>
      </c>
      <c r="L1572" s="11">
        <v>252.96</v>
      </c>
      <c r="M1572" s="12">
        <v>494.08</v>
      </c>
    </row>
    <row r="1573" spans="1:13" ht="30.75" thickBot="1">
      <c r="A1573" s="10" t="s">
        <v>3041</v>
      </c>
      <c r="B1573" s="10" t="s">
        <v>3042</v>
      </c>
      <c r="C1573" s="10" t="s">
        <v>3039</v>
      </c>
      <c r="D1573" s="10" t="s">
        <v>3040</v>
      </c>
      <c r="E1573" s="11">
        <v>12000</v>
      </c>
      <c r="F1573" s="11">
        <v>12000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2">
        <v>12000</v>
      </c>
    </row>
    <row r="1574" spans="1:13" ht="15.75" thickBot="1">
      <c r="A1574" s="13"/>
      <c r="B1574" s="14" t="s">
        <v>867</v>
      </c>
      <c r="C1574" s="15"/>
      <c r="D1574" s="15"/>
      <c r="E1574" s="16">
        <f>SUM($E$1570:$E$1573)</f>
        <v>19400</v>
      </c>
      <c r="F1574" s="16">
        <f>SUM($F$1570:$F$1573)</f>
        <v>19400</v>
      </c>
      <c r="G1574" s="16">
        <f>SUM($G$1570:$G$1573)</f>
        <v>758.88</v>
      </c>
      <c r="H1574" s="16">
        <f>SUM($H$1570:$H$1573)</f>
        <v>252.96</v>
      </c>
      <c r="I1574" s="16">
        <f>SUM($I$1570:$I$1573)</f>
        <v>252.96</v>
      </c>
      <c r="J1574" s="16">
        <f>SUM($J$1570:$J$1573)</f>
        <v>252.96</v>
      </c>
      <c r="K1574" s="16">
        <f>SUM($K$1570:$K$1573)</f>
        <v>505.92</v>
      </c>
      <c r="L1574" s="16">
        <f>SUM($L$1570:$L$1573)</f>
        <v>252.96</v>
      </c>
      <c r="M1574" s="16">
        <f>SUM($M$1570:$M$1573)</f>
        <v>18894.08</v>
      </c>
    </row>
    <row r="1575" spans="1:13" ht="15.75" thickBot="1">
      <c r="A1575" s="6" t="s">
        <v>868</v>
      </c>
      <c r="B1575" s="7" t="s">
        <v>869</v>
      </c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ht="45">
      <c r="A1576" s="5" t="s">
        <v>3043</v>
      </c>
      <c r="B1576" s="5" t="s">
        <v>2528</v>
      </c>
      <c r="C1576" s="5" t="s">
        <v>1657</v>
      </c>
      <c r="D1576" s="5" t="s">
        <v>1658</v>
      </c>
      <c r="E1576" s="8">
        <v>392572.11</v>
      </c>
      <c r="F1576" s="8">
        <v>400000</v>
      </c>
      <c r="G1576" s="8">
        <v>362132.66</v>
      </c>
      <c r="H1576" s="8">
        <v>22347.23</v>
      </c>
      <c r="I1576" s="8">
        <v>50084.64</v>
      </c>
      <c r="J1576" s="8">
        <v>289700.79</v>
      </c>
      <c r="K1576" s="8">
        <v>312048.02</v>
      </c>
      <c r="L1576" s="8">
        <v>289700.79</v>
      </c>
      <c r="M1576" s="9">
        <v>80524.09</v>
      </c>
    </row>
    <row r="1577" spans="1:13" ht="30">
      <c r="A1577" s="10" t="s">
        <v>3044</v>
      </c>
      <c r="B1577" s="10" t="s">
        <v>1656</v>
      </c>
      <c r="C1577" s="10" t="s">
        <v>1657</v>
      </c>
      <c r="D1577" s="10" t="s">
        <v>1658</v>
      </c>
      <c r="E1577" s="11">
        <v>50000</v>
      </c>
      <c r="F1577" s="11">
        <v>50000</v>
      </c>
      <c r="G1577" s="11">
        <v>15400</v>
      </c>
      <c r="H1577" s="11">
        <v>0</v>
      </c>
      <c r="I1577" s="11">
        <v>6564.75</v>
      </c>
      <c r="J1577" s="11">
        <v>8835.25</v>
      </c>
      <c r="K1577" s="11">
        <v>8835.25</v>
      </c>
      <c r="L1577" s="11">
        <v>8835.25</v>
      </c>
      <c r="M1577" s="12">
        <v>41164.75</v>
      </c>
    </row>
    <row r="1578" spans="1:13" ht="45">
      <c r="A1578" s="10" t="s">
        <v>3045</v>
      </c>
      <c r="B1578" s="10" t="s">
        <v>3046</v>
      </c>
      <c r="C1578" s="10" t="s">
        <v>1657</v>
      </c>
      <c r="D1578" s="10" t="s">
        <v>1658</v>
      </c>
      <c r="E1578" s="11">
        <v>15000</v>
      </c>
      <c r="F1578" s="11">
        <v>15000</v>
      </c>
      <c r="G1578" s="11">
        <v>13458.52</v>
      </c>
      <c r="H1578" s="11">
        <v>2971.77</v>
      </c>
      <c r="I1578" s="11">
        <v>2625.48</v>
      </c>
      <c r="J1578" s="11">
        <v>7861.27</v>
      </c>
      <c r="K1578" s="11">
        <v>10833.04</v>
      </c>
      <c r="L1578" s="11">
        <v>7861.27</v>
      </c>
      <c r="M1578" s="12">
        <v>4166.96</v>
      </c>
    </row>
    <row r="1579" spans="1:13" ht="45">
      <c r="A1579" s="10" t="s">
        <v>3047</v>
      </c>
      <c r="B1579" s="10" t="s">
        <v>3048</v>
      </c>
      <c r="C1579" s="10" t="s">
        <v>1657</v>
      </c>
      <c r="D1579" s="10" t="s">
        <v>1658</v>
      </c>
      <c r="E1579" s="11">
        <v>20000</v>
      </c>
      <c r="F1579" s="11">
        <v>0</v>
      </c>
      <c r="G1579" s="11">
        <v>6000</v>
      </c>
      <c r="H1579" s="11">
        <v>0</v>
      </c>
      <c r="I1579" s="11">
        <v>5937.39</v>
      </c>
      <c r="J1579" s="11">
        <v>62.61</v>
      </c>
      <c r="K1579" s="11">
        <v>62.61</v>
      </c>
      <c r="L1579" s="11">
        <v>62.61</v>
      </c>
      <c r="M1579" s="12">
        <v>19937.39</v>
      </c>
    </row>
    <row r="1580" spans="1:13" ht="30">
      <c r="A1580" s="10" t="s">
        <v>3049</v>
      </c>
      <c r="B1580" s="10" t="s">
        <v>3050</v>
      </c>
      <c r="C1580" s="10" t="s">
        <v>1661</v>
      </c>
      <c r="D1580" s="10" t="s">
        <v>1662</v>
      </c>
      <c r="E1580" s="11">
        <v>4500</v>
      </c>
      <c r="F1580" s="11">
        <v>4500</v>
      </c>
      <c r="G1580" s="11">
        <v>4500</v>
      </c>
      <c r="H1580" s="11">
        <v>0</v>
      </c>
      <c r="I1580" s="11">
        <v>3553.88</v>
      </c>
      <c r="J1580" s="11">
        <v>946.12</v>
      </c>
      <c r="K1580" s="11">
        <v>946.12</v>
      </c>
      <c r="L1580" s="11">
        <v>946.12</v>
      </c>
      <c r="M1580" s="12">
        <v>3553.88</v>
      </c>
    </row>
    <row r="1581" spans="1:13" ht="30.75" thickBot="1">
      <c r="A1581" s="10" t="s">
        <v>3051</v>
      </c>
      <c r="B1581" s="10" t="s">
        <v>875</v>
      </c>
      <c r="C1581" s="10" t="s">
        <v>3052</v>
      </c>
      <c r="D1581" s="10" t="s">
        <v>3053</v>
      </c>
      <c r="E1581" s="11">
        <v>70000</v>
      </c>
      <c r="F1581" s="11">
        <v>70000</v>
      </c>
      <c r="G1581" s="11">
        <v>55000</v>
      </c>
      <c r="H1581" s="11">
        <v>6018.7</v>
      </c>
      <c r="I1581" s="11">
        <v>9523.44</v>
      </c>
      <c r="J1581" s="11">
        <v>39457.86</v>
      </c>
      <c r="K1581" s="11">
        <v>45476.56</v>
      </c>
      <c r="L1581" s="11">
        <v>39457.86</v>
      </c>
      <c r="M1581" s="12">
        <v>24523.44</v>
      </c>
    </row>
    <row r="1582" spans="1:13" ht="15.75" thickBot="1">
      <c r="A1582" s="13"/>
      <c r="B1582" s="14" t="s">
        <v>878</v>
      </c>
      <c r="C1582" s="15"/>
      <c r="D1582" s="15"/>
      <c r="E1582" s="16">
        <f>SUM($E$1576:$E$1581)</f>
        <v>552072.11</v>
      </c>
      <c r="F1582" s="16">
        <f>SUM($F$1576:$F$1581)</f>
        <v>539500</v>
      </c>
      <c r="G1582" s="16">
        <f>SUM($G$1576:$G$1581)</f>
        <v>456491.18</v>
      </c>
      <c r="H1582" s="16">
        <f>SUM($H$1576:$H$1581)</f>
        <v>31337.7</v>
      </c>
      <c r="I1582" s="16">
        <f>SUM($I$1576:$I$1581)</f>
        <v>78289.58</v>
      </c>
      <c r="J1582" s="16">
        <f>SUM($J$1576:$J$1581)</f>
        <v>346863.89999999997</v>
      </c>
      <c r="K1582" s="16">
        <f>SUM($K$1576:$K$1581)</f>
        <v>378201.6</v>
      </c>
      <c r="L1582" s="16">
        <f>SUM($L$1576:$L$1581)</f>
        <v>346863.89999999997</v>
      </c>
      <c r="M1582" s="16">
        <f>SUM($M$1576:$M$1581)</f>
        <v>173870.51</v>
      </c>
    </row>
    <row r="1583" spans="1:13" ht="15.75" thickBot="1">
      <c r="A1583" s="6" t="s">
        <v>898</v>
      </c>
      <c r="B1583" s="7" t="s">
        <v>899</v>
      </c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ht="60">
      <c r="A1584" s="5" t="s">
        <v>3054</v>
      </c>
      <c r="B1584" s="5" t="s">
        <v>3055</v>
      </c>
      <c r="C1584" s="5" t="s">
        <v>910</v>
      </c>
      <c r="D1584" s="5" t="s">
        <v>911</v>
      </c>
      <c r="E1584" s="8">
        <v>2000</v>
      </c>
      <c r="F1584" s="8">
        <v>2000</v>
      </c>
      <c r="G1584" s="8">
        <v>387.83</v>
      </c>
      <c r="H1584" s="8">
        <v>0</v>
      </c>
      <c r="I1584" s="8">
        <v>0.01</v>
      </c>
      <c r="J1584" s="8">
        <v>387.82</v>
      </c>
      <c r="K1584" s="8">
        <v>387.82</v>
      </c>
      <c r="L1584" s="8">
        <v>387.82</v>
      </c>
      <c r="M1584" s="9">
        <v>1612.18</v>
      </c>
    </row>
    <row r="1585" spans="1:13" ht="45.75" thickBot="1">
      <c r="A1585" s="10" t="s">
        <v>3056</v>
      </c>
      <c r="B1585" s="10" t="s">
        <v>3057</v>
      </c>
      <c r="C1585" s="10" t="s">
        <v>910</v>
      </c>
      <c r="D1585" s="10" t="s">
        <v>911</v>
      </c>
      <c r="E1585" s="11">
        <v>3000</v>
      </c>
      <c r="F1585" s="11">
        <v>3000</v>
      </c>
      <c r="G1585" s="11">
        <v>105.4</v>
      </c>
      <c r="H1585" s="11">
        <v>0</v>
      </c>
      <c r="I1585" s="11">
        <v>0</v>
      </c>
      <c r="J1585" s="11">
        <v>105.4</v>
      </c>
      <c r="K1585" s="11">
        <v>105.4</v>
      </c>
      <c r="L1585" s="11">
        <v>105.4</v>
      </c>
      <c r="M1585" s="12">
        <v>2894.6</v>
      </c>
    </row>
    <row r="1586" spans="1:13" ht="15.75" thickBot="1">
      <c r="A1586" s="13"/>
      <c r="B1586" s="14" t="s">
        <v>912</v>
      </c>
      <c r="C1586" s="15"/>
      <c r="D1586" s="15"/>
      <c r="E1586" s="16">
        <f>SUM($E$1584:$E$1585)</f>
        <v>5000</v>
      </c>
      <c r="F1586" s="16">
        <f>SUM($F$1584:$F$1585)</f>
        <v>5000</v>
      </c>
      <c r="G1586" s="16">
        <f>SUM($G$1584:$G$1585)</f>
        <v>493.23</v>
      </c>
      <c r="H1586" s="16">
        <f>SUM($H$1584:$H$1585)</f>
        <v>0</v>
      </c>
      <c r="I1586" s="16">
        <f>SUM($I$1584:$I$1585)</f>
        <v>0.01</v>
      </c>
      <c r="J1586" s="16">
        <f>SUM($J$1584:$J$1585)</f>
        <v>493.22</v>
      </c>
      <c r="K1586" s="16">
        <f>SUM($K$1584:$K$1585)</f>
        <v>493.22</v>
      </c>
      <c r="L1586" s="16">
        <f>SUM($L$1584:$L$1585)</f>
        <v>493.22</v>
      </c>
      <c r="M1586" s="16">
        <f>SUM($M$1584:$M$1585)</f>
        <v>4506.78</v>
      </c>
    </row>
    <row r="1587" spans="1:13" ht="15.75" thickBot="1">
      <c r="A1587" s="6" t="s">
        <v>913</v>
      </c>
      <c r="B1587" s="7" t="s">
        <v>914</v>
      </c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ht="60">
      <c r="A1588" s="5" t="s">
        <v>3058</v>
      </c>
      <c r="B1588" s="5" t="s">
        <v>3059</v>
      </c>
      <c r="C1588" s="5" t="s">
        <v>2973</v>
      </c>
      <c r="D1588" s="5" t="s">
        <v>2974</v>
      </c>
      <c r="E1588" s="8">
        <v>80000</v>
      </c>
      <c r="F1588" s="8">
        <v>80000</v>
      </c>
      <c r="G1588" s="8">
        <v>80000</v>
      </c>
      <c r="H1588" s="8">
        <v>14259.83</v>
      </c>
      <c r="I1588" s="8">
        <v>152.93</v>
      </c>
      <c r="J1588" s="8">
        <v>65587.24</v>
      </c>
      <c r="K1588" s="8">
        <v>79847.07</v>
      </c>
      <c r="L1588" s="8">
        <v>65587.24</v>
      </c>
      <c r="M1588" s="9">
        <v>152.93</v>
      </c>
    </row>
    <row r="1589" spans="1:13" ht="45">
      <c r="A1589" s="10" t="s">
        <v>3060</v>
      </c>
      <c r="B1589" s="10" t="s">
        <v>2015</v>
      </c>
      <c r="C1589" s="10" t="s">
        <v>2973</v>
      </c>
      <c r="D1589" s="10" t="s">
        <v>2974</v>
      </c>
      <c r="E1589" s="11">
        <v>25000</v>
      </c>
      <c r="F1589" s="11">
        <v>25000</v>
      </c>
      <c r="G1589" s="11">
        <v>26904</v>
      </c>
      <c r="H1589" s="11">
        <v>2592.55</v>
      </c>
      <c r="I1589" s="11">
        <v>4635.15</v>
      </c>
      <c r="J1589" s="11">
        <v>19676.3</v>
      </c>
      <c r="K1589" s="11">
        <v>22268.85</v>
      </c>
      <c r="L1589" s="11">
        <v>19676.3</v>
      </c>
      <c r="M1589" s="12">
        <v>2731.15</v>
      </c>
    </row>
    <row r="1590" spans="1:13" ht="30">
      <c r="A1590" s="10" t="s">
        <v>3061</v>
      </c>
      <c r="B1590" s="10" t="s">
        <v>3062</v>
      </c>
      <c r="C1590" s="10" t="s">
        <v>2973</v>
      </c>
      <c r="D1590" s="10" t="s">
        <v>2974</v>
      </c>
      <c r="E1590" s="11">
        <v>2000</v>
      </c>
      <c r="F1590" s="11">
        <v>2000</v>
      </c>
      <c r="G1590" s="11">
        <v>1838.55</v>
      </c>
      <c r="H1590" s="11">
        <v>0</v>
      </c>
      <c r="I1590" s="11">
        <v>0</v>
      </c>
      <c r="J1590" s="11">
        <v>1838.55</v>
      </c>
      <c r="K1590" s="11">
        <v>1838.55</v>
      </c>
      <c r="L1590" s="11">
        <v>1838.55</v>
      </c>
      <c r="M1590" s="12">
        <v>161.45</v>
      </c>
    </row>
    <row r="1591" spans="1:13" ht="45">
      <c r="A1591" s="10" t="s">
        <v>3063</v>
      </c>
      <c r="B1591" s="10" t="s">
        <v>3064</v>
      </c>
      <c r="C1591" s="10" t="s">
        <v>2973</v>
      </c>
      <c r="D1591" s="10" t="s">
        <v>2974</v>
      </c>
      <c r="E1591" s="11">
        <v>10000</v>
      </c>
      <c r="F1591" s="11">
        <v>10000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2">
        <v>10000</v>
      </c>
    </row>
    <row r="1592" spans="1:13" ht="60">
      <c r="A1592" s="10" t="s">
        <v>3065</v>
      </c>
      <c r="B1592" s="10" t="s">
        <v>3066</v>
      </c>
      <c r="C1592" s="10" t="s">
        <v>2973</v>
      </c>
      <c r="D1592" s="10" t="s">
        <v>2974</v>
      </c>
      <c r="E1592" s="11">
        <v>10000</v>
      </c>
      <c r="F1592" s="11">
        <v>10000</v>
      </c>
      <c r="G1592" s="11">
        <v>10000</v>
      </c>
      <c r="H1592" s="11">
        <v>0</v>
      </c>
      <c r="I1592" s="11">
        <v>8450</v>
      </c>
      <c r="J1592" s="11">
        <v>1550</v>
      </c>
      <c r="K1592" s="11">
        <v>1550</v>
      </c>
      <c r="L1592" s="11">
        <v>1550</v>
      </c>
      <c r="M1592" s="12">
        <v>8450</v>
      </c>
    </row>
    <row r="1593" spans="1:13" ht="30">
      <c r="A1593" s="10" t="s">
        <v>3067</v>
      </c>
      <c r="B1593" s="10" t="s">
        <v>2027</v>
      </c>
      <c r="C1593" s="10" t="s">
        <v>2028</v>
      </c>
      <c r="D1593" s="10" t="s">
        <v>2029</v>
      </c>
      <c r="E1593" s="11">
        <v>15000</v>
      </c>
      <c r="F1593" s="11">
        <v>15000</v>
      </c>
      <c r="G1593" s="11">
        <v>2079.08</v>
      </c>
      <c r="H1593" s="11">
        <v>930</v>
      </c>
      <c r="I1593" s="11">
        <v>105</v>
      </c>
      <c r="J1593" s="11">
        <v>1044.08</v>
      </c>
      <c r="K1593" s="11">
        <v>1974.08</v>
      </c>
      <c r="L1593" s="11">
        <v>1044.08</v>
      </c>
      <c r="M1593" s="12">
        <v>13025.92</v>
      </c>
    </row>
    <row r="1594" spans="1:13" ht="45">
      <c r="A1594" s="10" t="s">
        <v>3068</v>
      </c>
      <c r="B1594" s="10" t="s">
        <v>3069</v>
      </c>
      <c r="C1594" s="10" t="s">
        <v>2989</v>
      </c>
      <c r="D1594" s="10" t="s">
        <v>766</v>
      </c>
      <c r="E1594" s="11">
        <v>5000</v>
      </c>
      <c r="F1594" s="11">
        <v>5000</v>
      </c>
      <c r="G1594" s="11">
        <v>1943.24</v>
      </c>
      <c r="H1594" s="11">
        <v>319.92</v>
      </c>
      <c r="I1594" s="11">
        <v>114.97</v>
      </c>
      <c r="J1594" s="11">
        <v>1508.35</v>
      </c>
      <c r="K1594" s="11">
        <v>1828.27</v>
      </c>
      <c r="L1594" s="11">
        <v>1508.35</v>
      </c>
      <c r="M1594" s="12">
        <v>3171.73</v>
      </c>
    </row>
    <row r="1595" spans="1:13" ht="30.75" thickBot="1">
      <c r="A1595" s="10" t="s">
        <v>3070</v>
      </c>
      <c r="B1595" s="10" t="s">
        <v>3071</v>
      </c>
      <c r="C1595" s="10" t="s">
        <v>3072</v>
      </c>
      <c r="D1595" s="10" t="s">
        <v>3073</v>
      </c>
      <c r="E1595" s="11">
        <v>10000</v>
      </c>
      <c r="F1595" s="11">
        <v>10000</v>
      </c>
      <c r="G1595" s="11">
        <v>3459.6</v>
      </c>
      <c r="H1595" s="11">
        <v>1745.92</v>
      </c>
      <c r="I1595" s="11">
        <v>734.08</v>
      </c>
      <c r="J1595" s="11">
        <v>979.6</v>
      </c>
      <c r="K1595" s="11">
        <v>2725.52</v>
      </c>
      <c r="L1595" s="11">
        <v>979.6</v>
      </c>
      <c r="M1595" s="12">
        <v>7274.48</v>
      </c>
    </row>
    <row r="1596" spans="1:13" ht="15.75" thickBot="1">
      <c r="A1596" s="13"/>
      <c r="B1596" s="14" t="s">
        <v>918</v>
      </c>
      <c r="C1596" s="15"/>
      <c r="D1596" s="15"/>
      <c r="E1596" s="16">
        <f>SUM($E$1588:$E$1595)</f>
        <v>157000</v>
      </c>
      <c r="F1596" s="16">
        <f>SUM($F$1588:$F$1595)</f>
        <v>157000</v>
      </c>
      <c r="G1596" s="16">
        <f>SUM($G$1588:$G$1595)</f>
        <v>126224.47000000002</v>
      </c>
      <c r="H1596" s="16">
        <f>SUM($H$1588:$H$1595)</f>
        <v>19848.22</v>
      </c>
      <c r="I1596" s="16">
        <f>SUM($I$1588:$I$1595)</f>
        <v>14192.13</v>
      </c>
      <c r="J1596" s="16">
        <f>SUM($J$1588:$J$1595)</f>
        <v>92184.12000000002</v>
      </c>
      <c r="K1596" s="16">
        <f>SUM($K$1588:$K$1595)</f>
        <v>112032.34000000003</v>
      </c>
      <c r="L1596" s="16">
        <f>SUM($L$1588:$L$1595)</f>
        <v>92184.12000000002</v>
      </c>
      <c r="M1596" s="16">
        <f>SUM($M$1588:$M$1595)</f>
        <v>44967.66</v>
      </c>
    </row>
    <row r="1597" spans="1:13" ht="15.75" thickBot="1">
      <c r="A1597" s="6" t="s">
        <v>927</v>
      </c>
      <c r="B1597" s="7" t="s">
        <v>928</v>
      </c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15.75" thickBot="1">
      <c r="A1598" s="5" t="s">
        <v>3074</v>
      </c>
      <c r="B1598" s="5" t="s">
        <v>3075</v>
      </c>
      <c r="C1598" s="5" t="s">
        <v>442</v>
      </c>
      <c r="D1598" s="5" t="s">
        <v>442</v>
      </c>
      <c r="E1598" s="8">
        <v>1000</v>
      </c>
      <c r="F1598" s="8">
        <v>1000</v>
      </c>
      <c r="G1598" s="8">
        <v>0</v>
      </c>
      <c r="H1598" s="8">
        <v>0</v>
      </c>
      <c r="I1598" s="8">
        <v>0</v>
      </c>
      <c r="J1598" s="8">
        <v>0</v>
      </c>
      <c r="K1598" s="8">
        <v>0</v>
      </c>
      <c r="L1598" s="8">
        <v>0</v>
      </c>
      <c r="M1598" s="9">
        <v>1000</v>
      </c>
    </row>
    <row r="1599" spans="1:13" ht="15.75" thickBot="1">
      <c r="A1599" s="13"/>
      <c r="B1599" s="14" t="s">
        <v>933</v>
      </c>
      <c r="C1599" s="15"/>
      <c r="D1599" s="15"/>
      <c r="E1599" s="16">
        <f>SUM($E$1598:$E$1598)</f>
        <v>1000</v>
      </c>
      <c r="F1599" s="16">
        <f>SUM($F$1598:$F$1598)</f>
        <v>1000</v>
      </c>
      <c r="G1599" s="16">
        <f>SUM($G$1598:$G$1598)</f>
        <v>0</v>
      </c>
      <c r="H1599" s="16">
        <f>SUM($H$1598:$H$1598)</f>
        <v>0</v>
      </c>
      <c r="I1599" s="16">
        <f>SUM($I$1598:$I$1598)</f>
        <v>0</v>
      </c>
      <c r="J1599" s="16">
        <f>SUM($J$1598:$J$1598)</f>
        <v>0</v>
      </c>
      <c r="K1599" s="16">
        <f>SUM($K$1598:$K$1598)</f>
        <v>0</v>
      </c>
      <c r="L1599" s="16">
        <f>SUM($L$1598:$L$1598)</f>
        <v>0</v>
      </c>
      <c r="M1599" s="16">
        <f>SUM($M$1598:$M$1598)</f>
        <v>1000</v>
      </c>
    </row>
    <row r="1600" spans="2:13" ht="15.75" thickBot="1">
      <c r="B1600" s="14" t="s">
        <v>934</v>
      </c>
      <c r="C1600" s="15"/>
      <c r="D1600" s="15"/>
      <c r="E1600" s="16">
        <f>(E1568+E1574+E1582+E1586+E1596+E1599)</f>
        <v>824472.11</v>
      </c>
      <c r="F1600" s="16">
        <f>(F1568+F1574+F1582+F1586+F1596+F1599)</f>
        <v>811900</v>
      </c>
      <c r="G1600" s="16">
        <f>(G1568+G1574+G1582+G1586+G1596+G1599)</f>
        <v>673782.6</v>
      </c>
      <c r="H1600" s="16">
        <f>(H1568+H1574+H1582+H1586+H1596+H1599)</f>
        <v>69185.79000000001</v>
      </c>
      <c r="I1600" s="16">
        <f>(I1568+I1574+I1582+I1586+I1596+I1599)</f>
        <v>136902.63999999998</v>
      </c>
      <c r="J1600" s="16">
        <f>(J1568+J1574+J1582+J1586+J1596+J1599)</f>
        <v>467694.1699999999</v>
      </c>
      <c r="K1600" s="16">
        <f>(K1568+K1574+K1582+K1586+K1596+K1599)</f>
        <v>536879.96</v>
      </c>
      <c r="L1600" s="16">
        <f>(L1568+L1574+L1582+L1586+L1596+L1599)</f>
        <v>467694.1699999999</v>
      </c>
      <c r="M1600" s="16">
        <f>(M1568+M1574+M1582+M1586+M1596+M1599)</f>
        <v>287592.15</v>
      </c>
    </row>
    <row r="1601" spans="2:13" ht="15.75" thickBot="1">
      <c r="B1601" s="14" t="s">
        <v>3076</v>
      </c>
      <c r="C1601" s="15"/>
      <c r="D1601" s="15"/>
      <c r="E1601" s="16">
        <f>(E1487+E1505+E1542+E1549+E1564+E1600)</f>
        <v>3826281.29</v>
      </c>
      <c r="F1601" s="16">
        <f>(F1487+F1505+F1542+F1549+F1564+F1600)</f>
        <v>3521153</v>
      </c>
      <c r="G1601" s="16">
        <f>(G1487+G1505+G1542+G1549+G1564+G1600)</f>
        <v>3568937.3499999996</v>
      </c>
      <c r="H1601" s="16">
        <f>(H1487+H1505+H1542+H1549+H1564+H1600)</f>
        <v>225218.27000000002</v>
      </c>
      <c r="I1601" s="16">
        <f>(I1487+I1505+I1542+I1549+I1564+I1600)</f>
        <v>477433.55000000005</v>
      </c>
      <c r="J1601" s="16">
        <f>(J1487+J1505+J1542+J1549+J1564+J1600)</f>
        <v>2866285.5300000003</v>
      </c>
      <c r="K1601" s="16">
        <f>(K1487+K1505+K1542+K1549+K1564+K1600)</f>
        <v>3091503.8</v>
      </c>
      <c r="L1601" s="16">
        <f>(L1487+L1505+L1542+L1549+L1564+L1600)</f>
        <v>2866285.5300000003</v>
      </c>
      <c r="M1601" s="16">
        <f>(M1487+M1505+M1542+M1549+M1564+M1600)</f>
        <v>734777.49</v>
      </c>
    </row>
    <row r="1602" spans="2:13" ht="15.75" thickBot="1">
      <c r="B1602" s="14" t="s">
        <v>3077</v>
      </c>
      <c r="C1602" s="15"/>
      <c r="D1602" s="15"/>
      <c r="E1602" s="16">
        <f>(E215+E372+E725+E876+E1093+E1225+E1268+E1326+E1345+E1423+E1431+E1439+E1447+E1601)</f>
        <v>68519998.83000001</v>
      </c>
      <c r="F1602" s="16">
        <f>(F215+F372+F725+F876+F1093+F1225+F1268+F1326+F1345+F1423+F1431+F1439+F1447+F1601)</f>
        <v>65605379.269999996</v>
      </c>
      <c r="G1602" s="16">
        <f>(G215+G372+G725+G876+G1093+G1225+G1268+G1326+G1345+G1423+G1431+G1439+G1447+G1601)</f>
        <v>69585176.07000001</v>
      </c>
      <c r="H1602" s="16">
        <f>(H215+H372+H725+H876+H1093+H1225+H1268+H1326+H1345+H1423+H1431+H1439+H1447+H1601)</f>
        <v>3915968.3799999994</v>
      </c>
      <c r="I1602" s="16">
        <f>(I215+I372+I725+I876+I1093+I1225+I1268+I1326+I1345+I1423+I1431+I1439+I1447+I1601)</f>
        <v>10424062.920000002</v>
      </c>
      <c r="J1602" s="16">
        <f>(J215+J372+J725+J876+J1093+J1225+J1268+J1326+J1345+J1423+J1431+J1439+J1447+J1601)</f>
        <v>55246585.16999999</v>
      </c>
      <c r="K1602" s="16">
        <f>(K215+K372+K725+K876+K1093+K1225+K1268+K1326+K1345+K1423+K1431+K1439+K1447+K1601)</f>
        <v>59161113.15</v>
      </c>
      <c r="L1602" s="16">
        <f>(L215+L372+L725+L876+L1093+L1225+L1268+L1326+L1345+L1423+L1431+L1439+L1447+L1601)</f>
        <v>55246585.16999999</v>
      </c>
      <c r="M1602" s="16">
        <f>(M215+M372+M725+M876+M1093+M1225+M1268+M1326+M1345+M1423+M1431+M1439+M1447+M1601)</f>
        <v>9358885.68</v>
      </c>
    </row>
    <row r="1603" ht="15.75" thickBot="1"/>
    <row r="1604" spans="1:9" ht="15.75" thickBot="1">
      <c r="A1604" s="1" t="s">
        <v>3078</v>
      </c>
      <c r="B1604" s="1"/>
      <c r="C1604" s="1"/>
      <c r="D1604" s="1"/>
      <c r="E1604" s="1"/>
      <c r="F1604" s="1"/>
      <c r="G1604" s="1"/>
      <c r="H1604" s="1"/>
      <c r="I1604" s="1"/>
    </row>
    <row r="1605" spans="1:13" ht="30.75" thickBot="1">
      <c r="A1605" s="4" t="s">
        <v>8</v>
      </c>
      <c r="B1605" s="4" t="s">
        <v>9</v>
      </c>
      <c r="C1605" s="4" t="s">
        <v>10</v>
      </c>
      <c r="D1605" s="4" t="s">
        <v>11</v>
      </c>
      <c r="E1605" s="4" t="s">
        <v>12</v>
      </c>
      <c r="F1605" s="4" t="s">
        <v>13</v>
      </c>
      <c r="G1605" s="4" t="s">
        <v>14</v>
      </c>
      <c r="H1605" s="4" t="s">
        <v>15</v>
      </c>
      <c r="I1605" s="4" t="s">
        <v>16</v>
      </c>
      <c r="J1605" s="4" t="s">
        <v>17</v>
      </c>
      <c r="K1605" s="4" t="s">
        <v>18</v>
      </c>
      <c r="L1605" s="4" t="s">
        <v>19</v>
      </c>
      <c r="M1605" s="4" t="s">
        <v>20</v>
      </c>
    </row>
    <row r="1606" spans="1:9" ht="15.75" thickBot="1">
      <c r="A1606" s="1" t="s">
        <v>589</v>
      </c>
      <c r="B1606" s="1"/>
      <c r="C1606" s="1"/>
      <c r="D1606" s="1"/>
      <c r="E1606" s="1"/>
      <c r="F1606" s="1"/>
      <c r="G1606" s="1"/>
      <c r="H1606" s="1"/>
      <c r="I1606" s="1"/>
    </row>
    <row r="1607" spans="1:13" ht="15.75" thickBot="1">
      <c r="A1607" s="4" t="s">
        <v>3079</v>
      </c>
      <c r="B1607" s="1" t="s">
        <v>3080</v>
      </c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1:13" ht="15.75" thickBot="1">
      <c r="A1608" s="4" t="s">
        <v>3081</v>
      </c>
      <c r="B1608" s="1" t="s">
        <v>3082</v>
      </c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1:13" ht="15.75" thickBot="1">
      <c r="A1609" s="6" t="s">
        <v>3083</v>
      </c>
      <c r="B1609" s="7" t="s">
        <v>3084</v>
      </c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ht="15">
      <c r="A1610" s="5" t="s">
        <v>3085</v>
      </c>
      <c r="B1610" s="5" t="s">
        <v>3086</v>
      </c>
      <c r="C1610" s="5" t="s">
        <v>442</v>
      </c>
      <c r="D1610" s="5" t="s">
        <v>442</v>
      </c>
      <c r="E1610" s="8">
        <v>24800</v>
      </c>
      <c r="F1610" s="8">
        <v>10000</v>
      </c>
      <c r="G1610" s="8">
        <v>24260.2</v>
      </c>
      <c r="H1610" s="8">
        <v>0</v>
      </c>
      <c r="I1610" s="8">
        <v>1110.19</v>
      </c>
      <c r="J1610" s="8">
        <v>23150.01</v>
      </c>
      <c r="K1610" s="8">
        <v>23150.01</v>
      </c>
      <c r="L1610" s="8">
        <v>23150.01</v>
      </c>
      <c r="M1610" s="9">
        <v>1649.99</v>
      </c>
    </row>
    <row r="1611" spans="1:13" ht="30">
      <c r="A1611" s="10" t="s">
        <v>3087</v>
      </c>
      <c r="B1611" s="10" t="s">
        <v>3088</v>
      </c>
      <c r="C1611" s="10" t="s">
        <v>442</v>
      </c>
      <c r="D1611" s="10" t="s">
        <v>442</v>
      </c>
      <c r="E1611" s="11">
        <v>7000</v>
      </c>
      <c r="F1611" s="11">
        <v>0</v>
      </c>
      <c r="G1611" s="11">
        <v>6989.88</v>
      </c>
      <c r="H1611" s="11">
        <v>0</v>
      </c>
      <c r="I1611" s="11">
        <v>120.28</v>
      </c>
      <c r="J1611" s="11">
        <v>6869.6</v>
      </c>
      <c r="K1611" s="11">
        <v>6869.6</v>
      </c>
      <c r="L1611" s="11">
        <v>6869.6</v>
      </c>
      <c r="M1611" s="12">
        <v>130.4</v>
      </c>
    </row>
    <row r="1612" spans="1:13" ht="15">
      <c r="A1612" s="10" t="s">
        <v>3089</v>
      </c>
      <c r="B1612" s="10" t="s">
        <v>3090</v>
      </c>
      <c r="C1612" s="10" t="s">
        <v>442</v>
      </c>
      <c r="D1612" s="10" t="s">
        <v>442</v>
      </c>
      <c r="E1612" s="11">
        <v>24600</v>
      </c>
      <c r="F1612" s="11">
        <v>24600</v>
      </c>
      <c r="G1612" s="11">
        <v>8515.08</v>
      </c>
      <c r="H1612" s="11">
        <v>0</v>
      </c>
      <c r="I1612" s="11">
        <v>0</v>
      </c>
      <c r="J1612" s="11">
        <v>8515.08</v>
      </c>
      <c r="K1612" s="11">
        <v>8515.08</v>
      </c>
      <c r="L1612" s="11">
        <v>8515.08</v>
      </c>
      <c r="M1612" s="12">
        <v>16084.92</v>
      </c>
    </row>
    <row r="1613" spans="1:13" ht="30">
      <c r="A1613" s="10" t="s">
        <v>3091</v>
      </c>
      <c r="B1613" s="10" t="s">
        <v>3092</v>
      </c>
      <c r="C1613" s="10" t="s">
        <v>442</v>
      </c>
      <c r="D1613" s="10" t="s">
        <v>442</v>
      </c>
      <c r="E1613" s="11">
        <v>1000</v>
      </c>
      <c r="F1613" s="11">
        <v>1000</v>
      </c>
      <c r="G1613" s="11">
        <v>120.28</v>
      </c>
      <c r="H1613" s="11">
        <v>0</v>
      </c>
      <c r="I1613" s="11">
        <v>120.28</v>
      </c>
      <c r="J1613" s="11">
        <v>0</v>
      </c>
      <c r="K1613" s="11">
        <v>0</v>
      </c>
      <c r="L1613" s="11">
        <v>0</v>
      </c>
      <c r="M1613" s="12">
        <v>1000</v>
      </c>
    </row>
    <row r="1614" spans="1:13" ht="30">
      <c r="A1614" s="10" t="s">
        <v>3093</v>
      </c>
      <c r="B1614" s="10" t="s">
        <v>3094</v>
      </c>
      <c r="C1614" s="10" t="s">
        <v>442</v>
      </c>
      <c r="D1614" s="10" t="s">
        <v>442</v>
      </c>
      <c r="E1614" s="11">
        <v>24800</v>
      </c>
      <c r="F1614" s="11">
        <v>20000</v>
      </c>
      <c r="G1614" s="11">
        <v>19902</v>
      </c>
      <c r="H1614" s="11">
        <v>19902</v>
      </c>
      <c r="I1614" s="11">
        <v>0</v>
      </c>
      <c r="J1614" s="11">
        <v>0</v>
      </c>
      <c r="K1614" s="11">
        <v>19902</v>
      </c>
      <c r="L1614" s="11">
        <v>0</v>
      </c>
      <c r="M1614" s="12">
        <v>4898</v>
      </c>
    </row>
    <row r="1615" spans="1:13" ht="30">
      <c r="A1615" s="10" t="s">
        <v>3095</v>
      </c>
      <c r="B1615" s="10" t="s">
        <v>3096</v>
      </c>
      <c r="C1615" s="10" t="s">
        <v>442</v>
      </c>
      <c r="D1615" s="10" t="s">
        <v>442</v>
      </c>
      <c r="E1615" s="11">
        <v>20000</v>
      </c>
      <c r="F1615" s="11">
        <v>20000</v>
      </c>
      <c r="G1615" s="11">
        <v>17222.6</v>
      </c>
      <c r="H1615" s="11">
        <v>4106.6</v>
      </c>
      <c r="I1615" s="11">
        <v>8052.69</v>
      </c>
      <c r="J1615" s="11">
        <v>5063.31</v>
      </c>
      <c r="K1615" s="11">
        <v>9169.91</v>
      </c>
      <c r="L1615" s="11">
        <v>5063.31</v>
      </c>
      <c r="M1615" s="12">
        <v>10830.09</v>
      </c>
    </row>
    <row r="1616" spans="1:13" ht="30">
      <c r="A1616" s="10" t="s">
        <v>3097</v>
      </c>
      <c r="B1616" s="10" t="s">
        <v>3098</v>
      </c>
      <c r="C1616" s="10" t="s">
        <v>442</v>
      </c>
      <c r="D1616" s="10" t="s">
        <v>442</v>
      </c>
      <c r="E1616" s="11">
        <v>8700</v>
      </c>
      <c r="F1616" s="11">
        <v>8700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2">
        <v>8700</v>
      </c>
    </row>
    <row r="1617" spans="1:13" ht="30">
      <c r="A1617" s="10" t="s">
        <v>3099</v>
      </c>
      <c r="B1617" s="10" t="s">
        <v>3100</v>
      </c>
      <c r="C1617" s="10" t="s">
        <v>442</v>
      </c>
      <c r="D1617" s="10" t="s">
        <v>442</v>
      </c>
      <c r="E1617" s="11">
        <v>1500</v>
      </c>
      <c r="F1617" s="11">
        <v>1500</v>
      </c>
      <c r="G1617" s="11">
        <v>807.28</v>
      </c>
      <c r="H1617" s="11">
        <v>160</v>
      </c>
      <c r="I1617" s="11">
        <v>0</v>
      </c>
      <c r="J1617" s="11">
        <v>647.28</v>
      </c>
      <c r="K1617" s="11">
        <v>807.28</v>
      </c>
      <c r="L1617" s="11">
        <v>647.28</v>
      </c>
      <c r="M1617" s="12">
        <v>692.72</v>
      </c>
    </row>
    <row r="1618" spans="1:13" ht="30.75" thickBot="1">
      <c r="A1618" s="10" t="s">
        <v>3101</v>
      </c>
      <c r="B1618" s="10" t="s">
        <v>3102</v>
      </c>
      <c r="C1618" s="10" t="s">
        <v>442</v>
      </c>
      <c r="D1618" s="10" t="s">
        <v>442</v>
      </c>
      <c r="E1618" s="11">
        <v>250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2">
        <v>250</v>
      </c>
    </row>
    <row r="1619" spans="1:13" ht="15.75" thickBot="1">
      <c r="A1619" s="13"/>
      <c r="B1619" s="14" t="s">
        <v>3103</v>
      </c>
      <c r="C1619" s="15"/>
      <c r="D1619" s="15"/>
      <c r="E1619" s="16">
        <f>SUM($E$1610:$E$1618)</f>
        <v>112650</v>
      </c>
      <c r="F1619" s="16">
        <f>SUM($F$1610:$F$1618)</f>
        <v>85800</v>
      </c>
      <c r="G1619" s="16">
        <f>SUM($G$1610:$G$1618)</f>
        <v>77817.32</v>
      </c>
      <c r="H1619" s="16">
        <f>SUM($H$1610:$H$1618)</f>
        <v>24168.6</v>
      </c>
      <c r="I1619" s="16">
        <f>SUM($I$1610:$I$1618)</f>
        <v>9403.439999999999</v>
      </c>
      <c r="J1619" s="16">
        <f>SUM($J$1610:$J$1618)</f>
        <v>44245.28</v>
      </c>
      <c r="K1619" s="16">
        <f>SUM($K$1610:$K$1618)</f>
        <v>68413.88</v>
      </c>
      <c r="L1619" s="16">
        <f>SUM($L$1610:$L$1618)</f>
        <v>44245.28</v>
      </c>
      <c r="M1619" s="16">
        <f>SUM($M$1610:$M$1618)</f>
        <v>44236.12</v>
      </c>
    </row>
    <row r="1620" spans="2:13" ht="15.75" thickBot="1">
      <c r="B1620" s="14" t="s">
        <v>3104</v>
      </c>
      <c r="C1620" s="15"/>
      <c r="D1620" s="15"/>
      <c r="E1620" s="16">
        <f>(E1619)</f>
        <v>112650</v>
      </c>
      <c r="F1620" s="16">
        <f>(F1619)</f>
        <v>85800</v>
      </c>
      <c r="G1620" s="16">
        <f>(G1619)</f>
        <v>77817.32</v>
      </c>
      <c r="H1620" s="16">
        <f>(H1619)</f>
        <v>24168.6</v>
      </c>
      <c r="I1620" s="16">
        <f>(I1619)</f>
        <v>9403.439999999999</v>
      </c>
      <c r="J1620" s="16">
        <f>(J1619)</f>
        <v>44245.28</v>
      </c>
      <c r="K1620" s="16">
        <f>(K1619)</f>
        <v>68413.88</v>
      </c>
      <c r="L1620" s="16">
        <f>(L1619)</f>
        <v>44245.28</v>
      </c>
      <c r="M1620" s="16">
        <f>(M1619)</f>
        <v>44236.12</v>
      </c>
    </row>
    <row r="1621" spans="2:13" ht="15.75" thickBot="1">
      <c r="B1621" s="14" t="s">
        <v>935</v>
      </c>
      <c r="C1621" s="15"/>
      <c r="D1621" s="15"/>
      <c r="E1621" s="16">
        <f>(E1620)</f>
        <v>112650</v>
      </c>
      <c r="F1621" s="16">
        <f>(F1620)</f>
        <v>85800</v>
      </c>
      <c r="G1621" s="16">
        <f>(G1620)</f>
        <v>77817.32</v>
      </c>
      <c r="H1621" s="16">
        <f>(H1620)</f>
        <v>24168.6</v>
      </c>
      <c r="I1621" s="16">
        <f>(I1620)</f>
        <v>9403.439999999999</v>
      </c>
      <c r="J1621" s="16">
        <f>(J1620)</f>
        <v>44245.28</v>
      </c>
      <c r="K1621" s="16">
        <f>(K1620)</f>
        <v>68413.88</v>
      </c>
      <c r="L1621" s="16">
        <f>(L1620)</f>
        <v>44245.28</v>
      </c>
      <c r="M1621" s="16">
        <f>(M1620)</f>
        <v>44236.12</v>
      </c>
    </row>
    <row r="1622" spans="1:9" ht="15.75" thickBot="1">
      <c r="A1622" s="1" t="s">
        <v>936</v>
      </c>
      <c r="B1622" s="1"/>
      <c r="C1622" s="1"/>
      <c r="D1622" s="1"/>
      <c r="E1622" s="1"/>
      <c r="F1622" s="1"/>
      <c r="G1622" s="1"/>
      <c r="H1622" s="1"/>
      <c r="I1622" s="1"/>
    </row>
    <row r="1623" spans="1:13" ht="15.75" thickBot="1">
      <c r="A1623" s="4" t="s">
        <v>3079</v>
      </c>
      <c r="B1623" s="1" t="s">
        <v>3080</v>
      </c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1:13" ht="15.75" thickBot="1">
      <c r="A1624" s="4" t="s">
        <v>3081</v>
      </c>
      <c r="B1624" s="1" t="s">
        <v>3082</v>
      </c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1:13" ht="15.75" thickBot="1">
      <c r="A1625" s="6" t="s">
        <v>3083</v>
      </c>
      <c r="B1625" s="7" t="s">
        <v>3084</v>
      </c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ht="30">
      <c r="A1626" s="5" t="s">
        <v>3105</v>
      </c>
      <c r="B1626" s="5" t="s">
        <v>3106</v>
      </c>
      <c r="C1626" s="5" t="s">
        <v>442</v>
      </c>
      <c r="D1626" s="5" t="s">
        <v>442</v>
      </c>
      <c r="E1626" s="8">
        <v>6000</v>
      </c>
      <c r="F1626" s="8">
        <v>6000</v>
      </c>
      <c r="G1626" s="8">
        <v>1748.77</v>
      </c>
      <c r="H1626" s="8">
        <v>0</v>
      </c>
      <c r="I1626" s="8">
        <v>119.41</v>
      </c>
      <c r="J1626" s="8">
        <v>1629.36</v>
      </c>
      <c r="K1626" s="8">
        <v>1629.36</v>
      </c>
      <c r="L1626" s="8">
        <v>1629.36</v>
      </c>
      <c r="M1626" s="9">
        <v>4370.64</v>
      </c>
    </row>
    <row r="1627" spans="1:13" ht="30">
      <c r="A1627" s="10" t="s">
        <v>3107</v>
      </c>
      <c r="B1627" s="10" t="s">
        <v>3108</v>
      </c>
      <c r="C1627" s="10" t="s">
        <v>442</v>
      </c>
      <c r="D1627" s="10" t="s">
        <v>442</v>
      </c>
      <c r="E1627" s="11">
        <v>3000</v>
      </c>
      <c r="F1627" s="11">
        <v>3000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2">
        <v>3000</v>
      </c>
    </row>
    <row r="1628" spans="1:13" ht="45">
      <c r="A1628" s="10" t="s">
        <v>3109</v>
      </c>
      <c r="B1628" s="10" t="s">
        <v>3110</v>
      </c>
      <c r="C1628" s="10" t="s">
        <v>442</v>
      </c>
      <c r="D1628" s="10" t="s">
        <v>442</v>
      </c>
      <c r="E1628" s="11">
        <v>10</v>
      </c>
      <c r="F1628" s="11">
        <v>10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2">
        <v>10</v>
      </c>
    </row>
    <row r="1629" spans="1:13" ht="60">
      <c r="A1629" s="10" t="s">
        <v>3111</v>
      </c>
      <c r="B1629" s="17" t="s">
        <v>3112</v>
      </c>
      <c r="C1629" s="10" t="s">
        <v>442</v>
      </c>
      <c r="D1629" s="10" t="s">
        <v>442</v>
      </c>
      <c r="E1629" s="11">
        <v>65000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2">
        <v>65000</v>
      </c>
    </row>
    <row r="1630" spans="1:13" ht="15">
      <c r="A1630" s="10" t="s">
        <v>3113</v>
      </c>
      <c r="B1630" s="10" t="s">
        <v>3090</v>
      </c>
      <c r="C1630" s="10" t="s">
        <v>442</v>
      </c>
      <c r="D1630" s="10" t="s">
        <v>442</v>
      </c>
      <c r="E1630" s="11">
        <v>40000</v>
      </c>
      <c r="F1630" s="11">
        <v>25000</v>
      </c>
      <c r="G1630" s="11">
        <v>22783.64</v>
      </c>
      <c r="H1630" s="11">
        <v>2145.94</v>
      </c>
      <c r="I1630" s="11">
        <v>781.7</v>
      </c>
      <c r="J1630" s="11">
        <v>19856</v>
      </c>
      <c r="K1630" s="11">
        <v>22001.94</v>
      </c>
      <c r="L1630" s="11">
        <v>19856</v>
      </c>
      <c r="M1630" s="12">
        <v>17998.06</v>
      </c>
    </row>
    <row r="1631" spans="1:13" ht="45">
      <c r="A1631" s="10" t="s">
        <v>3114</v>
      </c>
      <c r="B1631" s="10" t="s">
        <v>3115</v>
      </c>
      <c r="C1631" s="10" t="s">
        <v>442</v>
      </c>
      <c r="D1631" s="10" t="s">
        <v>442</v>
      </c>
      <c r="E1631" s="11">
        <v>10000</v>
      </c>
      <c r="F1631" s="11">
        <v>25000</v>
      </c>
      <c r="G1631" s="11">
        <v>9999.62</v>
      </c>
      <c r="H1631" s="11">
        <v>1833.96</v>
      </c>
      <c r="I1631" s="11">
        <v>0</v>
      </c>
      <c r="J1631" s="11">
        <v>8165.66</v>
      </c>
      <c r="K1631" s="11">
        <v>9999.62</v>
      </c>
      <c r="L1631" s="11">
        <v>8165.66</v>
      </c>
      <c r="M1631" s="12">
        <v>0.38</v>
      </c>
    </row>
    <row r="1632" spans="1:13" ht="15">
      <c r="A1632" s="10" t="s">
        <v>3116</v>
      </c>
      <c r="B1632" s="10" t="s">
        <v>3117</v>
      </c>
      <c r="C1632" s="10" t="s">
        <v>442</v>
      </c>
      <c r="D1632" s="10" t="s">
        <v>442</v>
      </c>
      <c r="E1632" s="11">
        <v>15000</v>
      </c>
      <c r="F1632" s="11">
        <v>15000</v>
      </c>
      <c r="G1632" s="11">
        <v>12584.76</v>
      </c>
      <c r="H1632" s="11">
        <v>0</v>
      </c>
      <c r="I1632" s="11">
        <v>0</v>
      </c>
      <c r="J1632" s="11">
        <v>12584.76</v>
      </c>
      <c r="K1632" s="11">
        <v>12584.76</v>
      </c>
      <c r="L1632" s="11">
        <v>12584.76</v>
      </c>
      <c r="M1632" s="12">
        <v>2415.24</v>
      </c>
    </row>
    <row r="1633" spans="1:13" ht="45">
      <c r="A1633" s="10" t="s">
        <v>3118</v>
      </c>
      <c r="B1633" s="10" t="s">
        <v>3119</v>
      </c>
      <c r="C1633" s="10" t="s">
        <v>442</v>
      </c>
      <c r="D1633" s="10" t="s">
        <v>442</v>
      </c>
      <c r="E1633" s="11">
        <v>18200</v>
      </c>
      <c r="F1633" s="11">
        <v>30000</v>
      </c>
      <c r="G1633" s="11">
        <v>18029.84</v>
      </c>
      <c r="H1633" s="11">
        <v>0</v>
      </c>
      <c r="I1633" s="11">
        <v>0</v>
      </c>
      <c r="J1633" s="11">
        <v>18029.84</v>
      </c>
      <c r="K1633" s="11">
        <v>18029.84</v>
      </c>
      <c r="L1633" s="11">
        <v>18029.84</v>
      </c>
      <c r="M1633" s="12">
        <v>170.16</v>
      </c>
    </row>
    <row r="1634" spans="1:13" ht="45">
      <c r="A1634" s="10" t="s">
        <v>3120</v>
      </c>
      <c r="B1634" s="10" t="s">
        <v>3121</v>
      </c>
      <c r="C1634" s="10" t="s">
        <v>442</v>
      </c>
      <c r="D1634" s="10" t="s">
        <v>442</v>
      </c>
      <c r="E1634" s="11">
        <v>17000</v>
      </c>
      <c r="F1634" s="11">
        <v>12000</v>
      </c>
      <c r="G1634" s="11">
        <v>16924.76</v>
      </c>
      <c r="H1634" s="11">
        <v>4926.52</v>
      </c>
      <c r="I1634" s="11">
        <v>0</v>
      </c>
      <c r="J1634" s="11">
        <v>11998.24</v>
      </c>
      <c r="K1634" s="11">
        <v>16924.76</v>
      </c>
      <c r="L1634" s="11">
        <v>11998.24</v>
      </c>
      <c r="M1634" s="12">
        <v>75.24</v>
      </c>
    </row>
    <row r="1635" spans="1:13" ht="45">
      <c r="A1635" s="10" t="s">
        <v>3122</v>
      </c>
      <c r="B1635" s="10" t="s">
        <v>3123</v>
      </c>
      <c r="C1635" s="10" t="s">
        <v>442</v>
      </c>
      <c r="D1635" s="10" t="s">
        <v>442</v>
      </c>
      <c r="E1635" s="11">
        <v>5000</v>
      </c>
      <c r="F1635" s="11">
        <v>5000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0</v>
      </c>
      <c r="M1635" s="12">
        <v>5000</v>
      </c>
    </row>
    <row r="1636" spans="1:13" ht="45">
      <c r="A1636" s="10" t="s">
        <v>3124</v>
      </c>
      <c r="B1636" s="10" t="s">
        <v>3125</v>
      </c>
      <c r="C1636" s="10" t="s">
        <v>442</v>
      </c>
      <c r="D1636" s="10" t="s">
        <v>442</v>
      </c>
      <c r="E1636" s="11">
        <v>40000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2">
        <v>40000</v>
      </c>
    </row>
    <row r="1637" spans="1:13" ht="30">
      <c r="A1637" s="10" t="s">
        <v>3126</v>
      </c>
      <c r="B1637" s="10" t="s">
        <v>3127</v>
      </c>
      <c r="C1637" s="10" t="s">
        <v>442</v>
      </c>
      <c r="D1637" s="10" t="s">
        <v>442</v>
      </c>
      <c r="E1637" s="11">
        <v>6000</v>
      </c>
      <c r="F1637" s="11">
        <v>5000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2">
        <v>6000</v>
      </c>
    </row>
    <row r="1638" spans="1:13" ht="30">
      <c r="A1638" s="10" t="s">
        <v>3128</v>
      </c>
      <c r="B1638" s="10" t="s">
        <v>3129</v>
      </c>
      <c r="C1638" s="10" t="s">
        <v>442</v>
      </c>
      <c r="D1638" s="10" t="s">
        <v>442</v>
      </c>
      <c r="E1638" s="11">
        <v>5000</v>
      </c>
      <c r="F1638" s="11">
        <v>5000</v>
      </c>
      <c r="G1638" s="11">
        <v>4687.2</v>
      </c>
      <c r="H1638" s="11">
        <v>0</v>
      </c>
      <c r="I1638" s="11">
        <v>0</v>
      </c>
      <c r="J1638" s="11">
        <v>4687.2</v>
      </c>
      <c r="K1638" s="11">
        <v>4687.2</v>
      </c>
      <c r="L1638" s="11">
        <v>4687.2</v>
      </c>
      <c r="M1638" s="12">
        <v>312.8</v>
      </c>
    </row>
    <row r="1639" spans="1:13" ht="45">
      <c r="A1639" s="10" t="s">
        <v>3130</v>
      </c>
      <c r="B1639" s="10" t="s">
        <v>3131</v>
      </c>
      <c r="C1639" s="10" t="s">
        <v>442</v>
      </c>
      <c r="D1639" s="10" t="s">
        <v>442</v>
      </c>
      <c r="E1639" s="11">
        <v>13500</v>
      </c>
      <c r="F1639" s="11">
        <v>13500</v>
      </c>
      <c r="G1639" s="11">
        <v>2731.72</v>
      </c>
      <c r="H1639" s="11">
        <v>0</v>
      </c>
      <c r="I1639" s="11">
        <v>0</v>
      </c>
      <c r="J1639" s="11">
        <v>2731.72</v>
      </c>
      <c r="K1639" s="11">
        <v>2731.72</v>
      </c>
      <c r="L1639" s="11">
        <v>2731.72</v>
      </c>
      <c r="M1639" s="12">
        <v>10768.28</v>
      </c>
    </row>
    <row r="1640" spans="1:13" ht="30">
      <c r="A1640" s="10" t="s">
        <v>3132</v>
      </c>
      <c r="B1640" s="10" t="s">
        <v>3133</v>
      </c>
      <c r="C1640" s="10" t="s">
        <v>442</v>
      </c>
      <c r="D1640" s="10" t="s">
        <v>442</v>
      </c>
      <c r="E1640" s="11">
        <v>22000</v>
      </c>
      <c r="F1640" s="11">
        <v>22000</v>
      </c>
      <c r="G1640" s="11">
        <v>11532</v>
      </c>
      <c r="H1640" s="11">
        <v>0</v>
      </c>
      <c r="I1640" s="11">
        <v>0</v>
      </c>
      <c r="J1640" s="11">
        <v>11532</v>
      </c>
      <c r="K1640" s="11">
        <v>11532</v>
      </c>
      <c r="L1640" s="11">
        <v>11532</v>
      </c>
      <c r="M1640" s="12">
        <v>10468</v>
      </c>
    </row>
    <row r="1641" spans="1:13" ht="30">
      <c r="A1641" s="10" t="s">
        <v>3134</v>
      </c>
      <c r="B1641" s="10" t="s">
        <v>3135</v>
      </c>
      <c r="C1641" s="10" t="s">
        <v>442</v>
      </c>
      <c r="D1641" s="10" t="s">
        <v>442</v>
      </c>
      <c r="E1641" s="11">
        <v>5000</v>
      </c>
      <c r="F1641" s="11">
        <v>5000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2">
        <v>5000</v>
      </c>
    </row>
    <row r="1642" spans="1:13" ht="45">
      <c r="A1642" s="10" t="s">
        <v>3136</v>
      </c>
      <c r="B1642" s="10" t="s">
        <v>3137</v>
      </c>
      <c r="C1642" s="10" t="s">
        <v>442</v>
      </c>
      <c r="D1642" s="10" t="s">
        <v>442</v>
      </c>
      <c r="E1642" s="11">
        <v>5000</v>
      </c>
      <c r="F1642" s="11">
        <v>5000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0</v>
      </c>
      <c r="M1642" s="12">
        <v>5000</v>
      </c>
    </row>
    <row r="1643" spans="1:13" ht="45">
      <c r="A1643" s="10" t="s">
        <v>3138</v>
      </c>
      <c r="B1643" s="10" t="s">
        <v>3139</v>
      </c>
      <c r="C1643" s="10" t="s">
        <v>442</v>
      </c>
      <c r="D1643" s="10" t="s">
        <v>442</v>
      </c>
      <c r="E1643" s="11">
        <v>0</v>
      </c>
      <c r="F1643" s="11">
        <v>40000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2">
        <v>0</v>
      </c>
    </row>
    <row r="1644" spans="1:13" ht="30">
      <c r="A1644" s="10" t="s">
        <v>3140</v>
      </c>
      <c r="B1644" s="10" t="s">
        <v>3141</v>
      </c>
      <c r="C1644" s="10" t="s">
        <v>442</v>
      </c>
      <c r="D1644" s="10" t="s">
        <v>442</v>
      </c>
      <c r="E1644" s="11">
        <v>0</v>
      </c>
      <c r="F1644" s="11">
        <v>15000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2">
        <v>0</v>
      </c>
    </row>
    <row r="1645" spans="1:13" ht="30">
      <c r="A1645" s="10" t="s">
        <v>3142</v>
      </c>
      <c r="B1645" s="10" t="s">
        <v>3143</v>
      </c>
      <c r="C1645" s="10" t="s">
        <v>442</v>
      </c>
      <c r="D1645" s="10" t="s">
        <v>442</v>
      </c>
      <c r="E1645" s="11">
        <v>486.83</v>
      </c>
      <c r="F1645" s="11">
        <v>486.83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2">
        <v>486.83</v>
      </c>
    </row>
    <row r="1646" spans="1:13" ht="60">
      <c r="A1646" s="10" t="s">
        <v>3144</v>
      </c>
      <c r="B1646" s="10" t="s">
        <v>3145</v>
      </c>
      <c r="C1646" s="10" t="s">
        <v>442</v>
      </c>
      <c r="D1646" s="10" t="s">
        <v>442</v>
      </c>
      <c r="E1646" s="11">
        <v>1315.75</v>
      </c>
      <c r="F1646" s="11">
        <v>1315.75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2">
        <v>1315.75</v>
      </c>
    </row>
    <row r="1647" spans="1:13" ht="15">
      <c r="A1647" s="10" t="s">
        <v>3146</v>
      </c>
      <c r="B1647" s="10" t="s">
        <v>3147</v>
      </c>
      <c r="C1647" s="10" t="s">
        <v>442</v>
      </c>
      <c r="D1647" s="10" t="s">
        <v>442</v>
      </c>
      <c r="E1647" s="11">
        <v>5000</v>
      </c>
      <c r="F1647" s="11">
        <v>5000</v>
      </c>
      <c r="G1647" s="11">
        <v>4987.72</v>
      </c>
      <c r="H1647" s="11">
        <v>4156.6</v>
      </c>
      <c r="I1647" s="11">
        <v>831.12</v>
      </c>
      <c r="J1647" s="11">
        <v>0</v>
      </c>
      <c r="K1647" s="11">
        <v>4156.6</v>
      </c>
      <c r="L1647" s="11">
        <v>0</v>
      </c>
      <c r="M1647" s="12">
        <v>843.4</v>
      </c>
    </row>
    <row r="1648" spans="1:13" ht="30">
      <c r="A1648" s="10" t="s">
        <v>3148</v>
      </c>
      <c r="B1648" s="10" t="s">
        <v>3149</v>
      </c>
      <c r="C1648" s="10" t="s">
        <v>442</v>
      </c>
      <c r="D1648" s="10" t="s">
        <v>442</v>
      </c>
      <c r="E1648" s="11">
        <v>12600</v>
      </c>
      <c r="F1648" s="11">
        <v>5000</v>
      </c>
      <c r="G1648" s="11">
        <v>9785</v>
      </c>
      <c r="H1648" s="11">
        <v>0</v>
      </c>
      <c r="I1648" s="11">
        <v>1.4</v>
      </c>
      <c r="J1648" s="11">
        <v>9783.6</v>
      </c>
      <c r="K1648" s="11">
        <v>9783.6</v>
      </c>
      <c r="L1648" s="11">
        <v>9783.6</v>
      </c>
      <c r="M1648" s="12">
        <v>2816.4</v>
      </c>
    </row>
    <row r="1649" spans="1:13" ht="30">
      <c r="A1649" s="10" t="s">
        <v>3150</v>
      </c>
      <c r="B1649" s="10" t="s">
        <v>3135</v>
      </c>
      <c r="C1649" s="10" t="s">
        <v>442</v>
      </c>
      <c r="D1649" s="10" t="s">
        <v>442</v>
      </c>
      <c r="E1649" s="11">
        <v>5000</v>
      </c>
      <c r="F1649" s="11">
        <v>5000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2">
        <v>5000</v>
      </c>
    </row>
    <row r="1650" spans="1:13" ht="30">
      <c r="A1650" s="10" t="s">
        <v>3151</v>
      </c>
      <c r="B1650" s="10" t="s">
        <v>3152</v>
      </c>
      <c r="C1650" s="10" t="s">
        <v>442</v>
      </c>
      <c r="D1650" s="10" t="s">
        <v>442</v>
      </c>
      <c r="E1650" s="11">
        <v>5000</v>
      </c>
      <c r="F1650" s="11">
        <v>5000</v>
      </c>
      <c r="G1650" s="11">
        <v>4987.19</v>
      </c>
      <c r="H1650" s="11">
        <v>4156.13</v>
      </c>
      <c r="I1650" s="11">
        <v>831.06</v>
      </c>
      <c r="J1650" s="11">
        <v>0</v>
      </c>
      <c r="K1650" s="11">
        <v>4156.13</v>
      </c>
      <c r="L1650" s="11">
        <v>0</v>
      </c>
      <c r="M1650" s="12">
        <v>843.87</v>
      </c>
    </row>
    <row r="1651" spans="1:13" ht="45">
      <c r="A1651" s="10" t="s">
        <v>3153</v>
      </c>
      <c r="B1651" s="10" t="s">
        <v>3154</v>
      </c>
      <c r="C1651" s="10" t="s">
        <v>442</v>
      </c>
      <c r="D1651" s="10" t="s">
        <v>442</v>
      </c>
      <c r="E1651" s="11">
        <v>5000</v>
      </c>
      <c r="F1651" s="11">
        <v>5000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2">
        <v>5000</v>
      </c>
    </row>
    <row r="1652" spans="1:13" ht="45">
      <c r="A1652" s="10" t="s">
        <v>3155</v>
      </c>
      <c r="B1652" s="10" t="s">
        <v>3156</v>
      </c>
      <c r="C1652" s="10" t="s">
        <v>442</v>
      </c>
      <c r="D1652" s="10" t="s">
        <v>442</v>
      </c>
      <c r="E1652" s="11">
        <v>20000</v>
      </c>
      <c r="F1652" s="11">
        <v>120000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2">
        <v>20000</v>
      </c>
    </row>
    <row r="1653" spans="1:13" ht="15.75" thickBot="1">
      <c r="A1653" s="10" t="s">
        <v>3157</v>
      </c>
      <c r="B1653" s="10" t="s">
        <v>3158</v>
      </c>
      <c r="C1653" s="10" t="s">
        <v>442</v>
      </c>
      <c r="D1653" s="10" t="s">
        <v>442</v>
      </c>
      <c r="E1653" s="11">
        <v>40000</v>
      </c>
      <c r="F1653" s="11">
        <v>40000</v>
      </c>
      <c r="G1653" s="11">
        <v>39150.01</v>
      </c>
      <c r="H1653" s="11">
        <v>0</v>
      </c>
      <c r="I1653" s="11">
        <v>39150.01</v>
      </c>
      <c r="J1653" s="11">
        <v>0</v>
      </c>
      <c r="K1653" s="11">
        <v>0</v>
      </c>
      <c r="L1653" s="11">
        <v>0</v>
      </c>
      <c r="M1653" s="12">
        <v>40000</v>
      </c>
    </row>
    <row r="1654" spans="1:13" ht="15.75" thickBot="1">
      <c r="A1654" s="13"/>
      <c r="B1654" s="14" t="s">
        <v>3103</v>
      </c>
      <c r="C1654" s="15"/>
      <c r="D1654" s="15"/>
      <c r="E1654" s="16">
        <f>SUM($E$1626:$E$1653)</f>
        <v>370112.58</v>
      </c>
      <c r="F1654" s="16">
        <f>SUM($F$1626:$F$1653)</f>
        <v>418312.57999999996</v>
      </c>
      <c r="G1654" s="16">
        <f>SUM($G$1626:$G$1653)</f>
        <v>159932.23</v>
      </c>
      <c r="H1654" s="16">
        <f>SUM($H$1626:$H$1653)</f>
        <v>17219.15</v>
      </c>
      <c r="I1654" s="16">
        <f>SUM($I$1626:$I$1653)</f>
        <v>41714.700000000004</v>
      </c>
      <c r="J1654" s="16">
        <f>SUM($J$1626:$J$1653)</f>
        <v>100998.38</v>
      </c>
      <c r="K1654" s="16">
        <f>SUM($K$1626:$K$1653)</f>
        <v>118217.53000000001</v>
      </c>
      <c r="L1654" s="16">
        <f>SUM($L$1626:$L$1653)</f>
        <v>100998.38</v>
      </c>
      <c r="M1654" s="16">
        <f>SUM($M$1626:$M$1653)</f>
        <v>251895.05</v>
      </c>
    </row>
    <row r="1655" spans="2:13" ht="15.75" thickBot="1">
      <c r="B1655" s="14" t="s">
        <v>3104</v>
      </c>
      <c r="C1655" s="15"/>
      <c r="D1655" s="15"/>
      <c r="E1655" s="16">
        <f>(E1654)</f>
        <v>370112.58</v>
      </c>
      <c r="F1655" s="16">
        <f>(F1654)</f>
        <v>418312.57999999996</v>
      </c>
      <c r="G1655" s="16">
        <f>(G1654)</f>
        <v>159932.23</v>
      </c>
      <c r="H1655" s="16">
        <f>(H1654)</f>
        <v>17219.15</v>
      </c>
      <c r="I1655" s="16">
        <f>(I1654)</f>
        <v>41714.700000000004</v>
      </c>
      <c r="J1655" s="16">
        <f>(J1654)</f>
        <v>100998.38</v>
      </c>
      <c r="K1655" s="16">
        <f>(K1654)</f>
        <v>118217.53000000001</v>
      </c>
      <c r="L1655" s="16">
        <f>(L1654)</f>
        <v>100998.38</v>
      </c>
      <c r="M1655" s="16">
        <f>(M1654)</f>
        <v>251895.05</v>
      </c>
    </row>
    <row r="1656" spans="1:13" ht="15.75" thickBot="1">
      <c r="A1656" s="4" t="s">
        <v>3159</v>
      </c>
      <c r="B1656" s="1" t="s">
        <v>3160</v>
      </c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1:13" ht="15.75" thickBot="1">
      <c r="A1657" s="6" t="s">
        <v>3161</v>
      </c>
      <c r="B1657" s="7" t="s">
        <v>3162</v>
      </c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ht="45">
      <c r="A1658" s="5" t="s">
        <v>3163</v>
      </c>
      <c r="B1658" s="5" t="s">
        <v>3164</v>
      </c>
      <c r="C1658" s="5" t="s">
        <v>442</v>
      </c>
      <c r="D1658" s="5" t="s">
        <v>442</v>
      </c>
      <c r="E1658" s="8">
        <v>50000</v>
      </c>
      <c r="F1658" s="8">
        <v>100000</v>
      </c>
      <c r="G1658" s="8">
        <v>0</v>
      </c>
      <c r="H1658" s="8">
        <v>0</v>
      </c>
      <c r="I1658" s="8">
        <v>0</v>
      </c>
      <c r="J1658" s="8">
        <v>0</v>
      </c>
      <c r="K1658" s="8">
        <v>0</v>
      </c>
      <c r="L1658" s="8">
        <v>0</v>
      </c>
      <c r="M1658" s="9">
        <v>50000</v>
      </c>
    </row>
    <row r="1659" spans="1:13" ht="45.75" thickBot="1">
      <c r="A1659" s="10" t="s">
        <v>3165</v>
      </c>
      <c r="B1659" s="10" t="s">
        <v>3166</v>
      </c>
      <c r="C1659" s="10" t="s">
        <v>442</v>
      </c>
      <c r="D1659" s="10" t="s">
        <v>442</v>
      </c>
      <c r="E1659" s="11">
        <v>50000</v>
      </c>
      <c r="F1659" s="11">
        <v>250000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2">
        <v>50000</v>
      </c>
    </row>
    <row r="1660" spans="1:13" ht="15.75" thickBot="1">
      <c r="A1660" s="13"/>
      <c r="B1660" s="14" t="s">
        <v>3167</v>
      </c>
      <c r="C1660" s="15"/>
      <c r="D1660" s="15"/>
      <c r="E1660" s="16">
        <f>SUM($E$1658:$E$1659)</f>
        <v>100000</v>
      </c>
      <c r="F1660" s="16">
        <f>SUM($F$1658:$F$1659)</f>
        <v>350000</v>
      </c>
      <c r="G1660" s="16">
        <f>SUM($G$1658:$G$1659)</f>
        <v>0</v>
      </c>
      <c r="H1660" s="16">
        <f>SUM($H$1658:$H$1659)</f>
        <v>0</v>
      </c>
      <c r="I1660" s="16">
        <f>SUM($I$1658:$I$1659)</f>
        <v>0</v>
      </c>
      <c r="J1660" s="16">
        <f>SUM($J$1658:$J$1659)</f>
        <v>0</v>
      </c>
      <c r="K1660" s="16">
        <f>SUM($K$1658:$K$1659)</f>
        <v>0</v>
      </c>
      <c r="L1660" s="16">
        <f>SUM($L$1658:$L$1659)</f>
        <v>0</v>
      </c>
      <c r="M1660" s="16">
        <f>SUM($M$1658:$M$1659)</f>
        <v>100000</v>
      </c>
    </row>
    <row r="1661" spans="1:13" ht="15.75" thickBot="1">
      <c r="A1661" s="6" t="s">
        <v>3168</v>
      </c>
      <c r="B1661" s="7" t="s">
        <v>3169</v>
      </c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ht="45">
      <c r="A1662" s="5" t="s">
        <v>3170</v>
      </c>
      <c r="B1662" s="5" t="s">
        <v>3171</v>
      </c>
      <c r="C1662" s="5" t="s">
        <v>3172</v>
      </c>
      <c r="D1662" s="5" t="s">
        <v>3173</v>
      </c>
      <c r="E1662" s="8">
        <v>0</v>
      </c>
      <c r="F1662" s="8">
        <v>3000</v>
      </c>
      <c r="G1662" s="8">
        <v>0</v>
      </c>
      <c r="H1662" s="8">
        <v>0</v>
      </c>
      <c r="I1662" s="8">
        <v>0</v>
      </c>
      <c r="J1662" s="8">
        <v>0</v>
      </c>
      <c r="K1662" s="8">
        <v>0</v>
      </c>
      <c r="L1662" s="8">
        <v>0</v>
      </c>
      <c r="M1662" s="9">
        <v>0</v>
      </c>
    </row>
    <row r="1663" spans="1:13" ht="45">
      <c r="A1663" s="10" t="s">
        <v>3174</v>
      </c>
      <c r="B1663" s="10" t="s">
        <v>3175</v>
      </c>
      <c r="C1663" s="10" t="s">
        <v>442</v>
      </c>
      <c r="D1663" s="10" t="s">
        <v>442</v>
      </c>
      <c r="E1663" s="11">
        <v>0</v>
      </c>
      <c r="F1663" s="11">
        <v>30000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2">
        <v>0</v>
      </c>
    </row>
    <row r="1664" spans="1:13" ht="45">
      <c r="A1664" s="10" t="s">
        <v>3176</v>
      </c>
      <c r="B1664" s="10" t="s">
        <v>3177</v>
      </c>
      <c r="C1664" s="10" t="s">
        <v>442</v>
      </c>
      <c r="D1664" s="10" t="s">
        <v>442</v>
      </c>
      <c r="E1664" s="11">
        <v>0</v>
      </c>
      <c r="F1664" s="11">
        <v>30000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2">
        <v>0</v>
      </c>
    </row>
    <row r="1665" spans="1:13" ht="30">
      <c r="A1665" s="10" t="s">
        <v>3178</v>
      </c>
      <c r="B1665" s="10" t="s">
        <v>3179</v>
      </c>
      <c r="C1665" s="10" t="s">
        <v>442</v>
      </c>
      <c r="D1665" s="10" t="s">
        <v>442</v>
      </c>
      <c r="E1665" s="11">
        <v>0</v>
      </c>
      <c r="F1665" s="11">
        <v>30000</v>
      </c>
      <c r="G1665" s="11">
        <v>0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12">
        <v>0</v>
      </c>
    </row>
    <row r="1666" spans="1:13" ht="30">
      <c r="A1666" s="10" t="s">
        <v>3180</v>
      </c>
      <c r="B1666" s="10" t="s">
        <v>3181</v>
      </c>
      <c r="C1666" s="10" t="s">
        <v>442</v>
      </c>
      <c r="D1666" s="10" t="s">
        <v>442</v>
      </c>
      <c r="E1666" s="11">
        <v>0</v>
      </c>
      <c r="F1666" s="11">
        <v>30000</v>
      </c>
      <c r="G1666" s="11">
        <v>0</v>
      </c>
      <c r="H1666" s="11">
        <v>0</v>
      </c>
      <c r="I1666" s="11">
        <v>0</v>
      </c>
      <c r="J1666" s="11">
        <v>0</v>
      </c>
      <c r="K1666" s="11">
        <v>0</v>
      </c>
      <c r="L1666" s="11">
        <v>0</v>
      </c>
      <c r="M1666" s="12">
        <v>0</v>
      </c>
    </row>
    <row r="1667" spans="1:13" ht="30">
      <c r="A1667" s="10" t="s">
        <v>3182</v>
      </c>
      <c r="B1667" s="10" t="s">
        <v>3183</v>
      </c>
      <c r="C1667" s="10" t="s">
        <v>3172</v>
      </c>
      <c r="D1667" s="10" t="s">
        <v>3173</v>
      </c>
      <c r="E1667" s="11">
        <v>0</v>
      </c>
      <c r="F1667" s="11">
        <v>30000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2">
        <v>0</v>
      </c>
    </row>
    <row r="1668" spans="1:13" ht="60">
      <c r="A1668" s="10" t="s">
        <v>3184</v>
      </c>
      <c r="B1668" s="10" t="s">
        <v>3185</v>
      </c>
      <c r="C1668" s="10" t="s">
        <v>442</v>
      </c>
      <c r="D1668" s="10" t="s">
        <v>442</v>
      </c>
      <c r="E1668" s="11">
        <v>3000</v>
      </c>
      <c r="F1668" s="11">
        <v>3000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2">
        <v>3000</v>
      </c>
    </row>
    <row r="1669" spans="1:13" ht="60">
      <c r="A1669" s="10" t="s">
        <v>3186</v>
      </c>
      <c r="B1669" s="10" t="s">
        <v>3187</v>
      </c>
      <c r="C1669" s="10" t="s">
        <v>442</v>
      </c>
      <c r="D1669" s="10" t="s">
        <v>442</v>
      </c>
      <c r="E1669" s="11">
        <v>0</v>
      </c>
      <c r="F1669" s="11">
        <v>70000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2">
        <v>0</v>
      </c>
    </row>
    <row r="1670" spans="1:13" ht="30.75" thickBot="1">
      <c r="A1670" s="10" t="s">
        <v>3188</v>
      </c>
      <c r="B1670" s="10" t="s">
        <v>3189</v>
      </c>
      <c r="C1670" s="10" t="s">
        <v>442</v>
      </c>
      <c r="D1670" s="10" t="s">
        <v>442</v>
      </c>
      <c r="E1670" s="11">
        <v>10000</v>
      </c>
      <c r="F1670" s="11">
        <v>10000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2">
        <v>10000</v>
      </c>
    </row>
    <row r="1671" spans="1:13" ht="15.75" thickBot="1">
      <c r="A1671" s="13"/>
      <c r="B1671" s="14" t="s">
        <v>3190</v>
      </c>
      <c r="C1671" s="15"/>
      <c r="D1671" s="15"/>
      <c r="E1671" s="16">
        <f>SUM($E$1662:$E$1670)</f>
        <v>13000</v>
      </c>
      <c r="F1671" s="16">
        <f>SUM($F$1662:$F$1670)</f>
        <v>236000</v>
      </c>
      <c r="G1671" s="16">
        <f>SUM($G$1662:$G$1670)</f>
        <v>0</v>
      </c>
      <c r="H1671" s="16">
        <f>SUM($H$1662:$H$1670)</f>
        <v>0</v>
      </c>
      <c r="I1671" s="16">
        <f>SUM($I$1662:$I$1670)</f>
        <v>0</v>
      </c>
      <c r="J1671" s="16">
        <f>SUM($J$1662:$J$1670)</f>
        <v>0</v>
      </c>
      <c r="K1671" s="16">
        <f>SUM($K$1662:$K$1670)</f>
        <v>0</v>
      </c>
      <c r="L1671" s="16">
        <f>SUM($L$1662:$L$1670)</f>
        <v>0</v>
      </c>
      <c r="M1671" s="16">
        <f>SUM($M$1662:$M$1670)</f>
        <v>13000</v>
      </c>
    </row>
    <row r="1672" spans="2:13" ht="15.75" thickBot="1">
      <c r="B1672" s="14" t="s">
        <v>3191</v>
      </c>
      <c r="C1672" s="15"/>
      <c r="D1672" s="15"/>
      <c r="E1672" s="16">
        <f>(E1660+E1671)</f>
        <v>113000</v>
      </c>
      <c r="F1672" s="16">
        <f>(F1660+F1671)</f>
        <v>586000</v>
      </c>
      <c r="G1672" s="16">
        <f>(G1660+G1671)</f>
        <v>0</v>
      </c>
      <c r="H1672" s="16">
        <f>(H1660+H1671)</f>
        <v>0</v>
      </c>
      <c r="I1672" s="16">
        <f>(I1660+I1671)</f>
        <v>0</v>
      </c>
      <c r="J1672" s="16">
        <f>(J1660+J1671)</f>
        <v>0</v>
      </c>
      <c r="K1672" s="16">
        <f>(K1660+K1671)</f>
        <v>0</v>
      </c>
      <c r="L1672" s="16">
        <f>(L1660+L1671)</f>
        <v>0</v>
      </c>
      <c r="M1672" s="16">
        <f>(M1660+M1671)</f>
        <v>113000</v>
      </c>
    </row>
    <row r="1673" spans="2:13" ht="15.75" thickBot="1">
      <c r="B1673" s="14" t="s">
        <v>1812</v>
      </c>
      <c r="C1673" s="15"/>
      <c r="D1673" s="15"/>
      <c r="E1673" s="16">
        <f>(E1655+E1672)</f>
        <v>483112.58</v>
      </c>
      <c r="F1673" s="16">
        <f>(F1655+F1672)</f>
        <v>1004312.58</v>
      </c>
      <c r="G1673" s="16">
        <f>(G1655+G1672)</f>
        <v>159932.23</v>
      </c>
      <c r="H1673" s="16">
        <f>(H1655+H1672)</f>
        <v>17219.15</v>
      </c>
      <c r="I1673" s="16">
        <f>(I1655+I1672)</f>
        <v>41714.700000000004</v>
      </c>
      <c r="J1673" s="16">
        <f>(J1655+J1672)</f>
        <v>100998.38</v>
      </c>
      <c r="K1673" s="16">
        <f>(K1655+K1672)</f>
        <v>118217.53000000001</v>
      </c>
      <c r="L1673" s="16">
        <f>(L1655+L1672)</f>
        <v>100998.38</v>
      </c>
      <c r="M1673" s="16">
        <f>(M1655+M1672)</f>
        <v>364895.05</v>
      </c>
    </row>
    <row r="1674" spans="1:9" ht="15.75" thickBot="1">
      <c r="A1674" s="1" t="s">
        <v>1813</v>
      </c>
      <c r="B1674" s="1"/>
      <c r="C1674" s="1"/>
      <c r="D1674" s="1"/>
      <c r="E1674" s="1"/>
      <c r="F1674" s="1"/>
      <c r="G1674" s="1"/>
      <c r="H1674" s="1"/>
      <c r="I1674" s="1"/>
    </row>
    <row r="1675" spans="1:13" ht="15.75" thickBot="1">
      <c r="A1675" s="4" t="s">
        <v>3079</v>
      </c>
      <c r="B1675" s="1" t="s">
        <v>3080</v>
      </c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1:13" ht="15.75" thickBot="1">
      <c r="A1676" s="4" t="s">
        <v>3081</v>
      </c>
      <c r="B1676" s="1" t="s">
        <v>3082</v>
      </c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1:13" ht="15.75" thickBot="1">
      <c r="A1677" s="6" t="s">
        <v>3083</v>
      </c>
      <c r="B1677" s="7" t="s">
        <v>3084</v>
      </c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ht="15">
      <c r="A1678" s="5" t="s">
        <v>3192</v>
      </c>
      <c r="B1678" s="5" t="s">
        <v>3193</v>
      </c>
      <c r="C1678" s="5" t="s">
        <v>442</v>
      </c>
      <c r="D1678" s="5" t="s">
        <v>442</v>
      </c>
      <c r="E1678" s="8">
        <v>400000</v>
      </c>
      <c r="F1678" s="8">
        <v>200000</v>
      </c>
      <c r="G1678" s="8">
        <v>400000</v>
      </c>
      <c r="H1678" s="8">
        <v>0</v>
      </c>
      <c r="I1678" s="8">
        <v>400000</v>
      </c>
      <c r="J1678" s="8">
        <v>0</v>
      </c>
      <c r="K1678" s="8">
        <v>0</v>
      </c>
      <c r="L1678" s="8">
        <v>0</v>
      </c>
      <c r="M1678" s="9">
        <v>400000</v>
      </c>
    </row>
    <row r="1679" spans="1:13" ht="30">
      <c r="A1679" s="10" t="s">
        <v>3194</v>
      </c>
      <c r="B1679" s="10" t="s">
        <v>3195</v>
      </c>
      <c r="C1679" s="10" t="s">
        <v>442</v>
      </c>
      <c r="D1679" s="10" t="s">
        <v>442</v>
      </c>
      <c r="E1679" s="11">
        <v>0</v>
      </c>
      <c r="F1679" s="11">
        <v>330000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2">
        <v>0</v>
      </c>
    </row>
    <row r="1680" spans="1:13" ht="30">
      <c r="A1680" s="10" t="s">
        <v>3196</v>
      </c>
      <c r="B1680" s="10" t="s">
        <v>3197</v>
      </c>
      <c r="C1680" s="10" t="s">
        <v>442</v>
      </c>
      <c r="D1680" s="10" t="s">
        <v>442</v>
      </c>
      <c r="E1680" s="11">
        <v>210000</v>
      </c>
      <c r="F1680" s="11">
        <v>210000</v>
      </c>
      <c r="G1680" s="11">
        <v>453850</v>
      </c>
      <c r="H1680" s="11">
        <v>0</v>
      </c>
      <c r="I1680" s="11">
        <v>453850</v>
      </c>
      <c r="J1680" s="11">
        <v>0</v>
      </c>
      <c r="K1680" s="11">
        <v>0</v>
      </c>
      <c r="L1680" s="11">
        <v>0</v>
      </c>
      <c r="M1680" s="12">
        <v>210000</v>
      </c>
    </row>
    <row r="1681" spans="1:13" ht="15">
      <c r="A1681" s="10" t="s">
        <v>3198</v>
      </c>
      <c r="B1681" s="10" t="s">
        <v>3199</v>
      </c>
      <c r="C1681" s="10" t="s">
        <v>442</v>
      </c>
      <c r="D1681" s="10" t="s">
        <v>442</v>
      </c>
      <c r="E1681" s="11">
        <v>30000</v>
      </c>
      <c r="F1681" s="11">
        <v>25000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2">
        <v>30000</v>
      </c>
    </row>
    <row r="1682" spans="1:13" ht="15">
      <c r="A1682" s="10" t="s">
        <v>3200</v>
      </c>
      <c r="B1682" s="10" t="s">
        <v>3201</v>
      </c>
      <c r="C1682" s="10" t="s">
        <v>442</v>
      </c>
      <c r="D1682" s="10" t="s">
        <v>442</v>
      </c>
      <c r="E1682" s="11">
        <v>0</v>
      </c>
      <c r="F1682" s="11">
        <v>5000</v>
      </c>
      <c r="G1682" s="11">
        <v>0</v>
      </c>
      <c r="H1682" s="11">
        <v>0</v>
      </c>
      <c r="I1682" s="11">
        <v>0</v>
      </c>
      <c r="J1682" s="11">
        <v>0</v>
      </c>
      <c r="K1682" s="11">
        <v>0</v>
      </c>
      <c r="L1682" s="11">
        <v>0</v>
      </c>
      <c r="M1682" s="12">
        <v>0</v>
      </c>
    </row>
    <row r="1683" spans="1:13" ht="30">
      <c r="A1683" s="10" t="s">
        <v>3202</v>
      </c>
      <c r="B1683" s="10" t="s">
        <v>3203</v>
      </c>
      <c r="C1683" s="10" t="s">
        <v>442</v>
      </c>
      <c r="D1683" s="10" t="s">
        <v>442</v>
      </c>
      <c r="E1683" s="11">
        <v>1</v>
      </c>
      <c r="F1683" s="11">
        <v>1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2">
        <v>1</v>
      </c>
    </row>
    <row r="1684" spans="1:13" ht="45">
      <c r="A1684" s="10" t="s">
        <v>3204</v>
      </c>
      <c r="B1684" s="10" t="s">
        <v>3205</v>
      </c>
      <c r="C1684" s="10" t="s">
        <v>442</v>
      </c>
      <c r="D1684" s="10" t="s">
        <v>442</v>
      </c>
      <c r="E1684" s="11">
        <v>1</v>
      </c>
      <c r="F1684" s="11">
        <v>1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2">
        <v>1</v>
      </c>
    </row>
    <row r="1685" spans="1:13" ht="30">
      <c r="A1685" s="10" t="s">
        <v>3206</v>
      </c>
      <c r="B1685" s="10" t="s">
        <v>3207</v>
      </c>
      <c r="C1685" s="10" t="s">
        <v>442</v>
      </c>
      <c r="D1685" s="10" t="s">
        <v>442</v>
      </c>
      <c r="E1685" s="11">
        <v>1</v>
      </c>
      <c r="F1685" s="11">
        <v>1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2">
        <v>1</v>
      </c>
    </row>
    <row r="1686" spans="1:13" ht="30">
      <c r="A1686" s="10" t="s">
        <v>3208</v>
      </c>
      <c r="B1686" s="10" t="s">
        <v>3209</v>
      </c>
      <c r="C1686" s="10" t="s">
        <v>442</v>
      </c>
      <c r="D1686" s="10" t="s">
        <v>442</v>
      </c>
      <c r="E1686" s="11">
        <v>15800</v>
      </c>
      <c r="F1686" s="11">
        <v>0</v>
      </c>
      <c r="G1686" s="11">
        <v>7440</v>
      </c>
      <c r="H1686" s="11">
        <v>7192</v>
      </c>
      <c r="I1686" s="11">
        <v>248</v>
      </c>
      <c r="J1686" s="11">
        <v>0</v>
      </c>
      <c r="K1686" s="11">
        <v>7192</v>
      </c>
      <c r="L1686" s="11">
        <v>0</v>
      </c>
      <c r="M1686" s="12">
        <v>8608</v>
      </c>
    </row>
    <row r="1687" spans="1:13" ht="30">
      <c r="A1687" s="10" t="s">
        <v>3210</v>
      </c>
      <c r="B1687" s="10" t="s">
        <v>3211</v>
      </c>
      <c r="C1687" s="10" t="s">
        <v>442</v>
      </c>
      <c r="D1687" s="10" t="s">
        <v>442</v>
      </c>
      <c r="E1687" s="11">
        <v>0</v>
      </c>
      <c r="F1687" s="11">
        <v>10000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12">
        <v>0</v>
      </c>
    </row>
    <row r="1688" spans="1:13" ht="30">
      <c r="A1688" s="10" t="s">
        <v>3212</v>
      </c>
      <c r="B1688" s="10" t="s">
        <v>3213</v>
      </c>
      <c r="C1688" s="10" t="s">
        <v>442</v>
      </c>
      <c r="D1688" s="10" t="s">
        <v>442</v>
      </c>
      <c r="E1688" s="11">
        <v>1</v>
      </c>
      <c r="F1688" s="11">
        <v>1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2">
        <v>1</v>
      </c>
    </row>
    <row r="1689" spans="1:13" ht="30">
      <c r="A1689" s="10" t="s">
        <v>3214</v>
      </c>
      <c r="B1689" s="10" t="s">
        <v>3215</v>
      </c>
      <c r="C1689" s="10" t="s">
        <v>442</v>
      </c>
      <c r="D1689" s="10" t="s">
        <v>442</v>
      </c>
      <c r="E1689" s="11">
        <v>25200</v>
      </c>
      <c r="F1689" s="11">
        <v>74000</v>
      </c>
      <c r="G1689" s="11">
        <v>24738</v>
      </c>
      <c r="H1689" s="11">
        <v>8047.6</v>
      </c>
      <c r="I1689" s="11">
        <v>4439.2</v>
      </c>
      <c r="J1689" s="11">
        <v>12251.2</v>
      </c>
      <c r="K1689" s="11">
        <v>20298.8</v>
      </c>
      <c r="L1689" s="11">
        <v>12251.2</v>
      </c>
      <c r="M1689" s="12">
        <v>4901.2</v>
      </c>
    </row>
    <row r="1690" spans="1:13" ht="30">
      <c r="A1690" s="10" t="s">
        <v>3216</v>
      </c>
      <c r="B1690" s="10" t="s">
        <v>3217</v>
      </c>
      <c r="C1690" s="10" t="s">
        <v>442</v>
      </c>
      <c r="D1690" s="10" t="s">
        <v>442</v>
      </c>
      <c r="E1690" s="11">
        <v>1</v>
      </c>
      <c r="F1690" s="11">
        <v>1</v>
      </c>
      <c r="G1690" s="11">
        <v>0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12">
        <v>1</v>
      </c>
    </row>
    <row r="1691" spans="1:13" ht="15">
      <c r="A1691" s="10" t="s">
        <v>3218</v>
      </c>
      <c r="B1691" s="10" t="s">
        <v>3219</v>
      </c>
      <c r="C1691" s="10" t="s">
        <v>442</v>
      </c>
      <c r="D1691" s="10" t="s">
        <v>442</v>
      </c>
      <c r="E1691" s="11">
        <v>203160</v>
      </c>
      <c r="F1691" s="11">
        <v>180000</v>
      </c>
      <c r="G1691" s="11">
        <v>144460</v>
      </c>
      <c r="H1691" s="11">
        <v>0</v>
      </c>
      <c r="I1691" s="11">
        <v>72664</v>
      </c>
      <c r="J1691" s="11">
        <v>71796</v>
      </c>
      <c r="K1691" s="11">
        <v>71796</v>
      </c>
      <c r="L1691" s="11">
        <v>71796</v>
      </c>
      <c r="M1691" s="12">
        <v>131364</v>
      </c>
    </row>
    <row r="1692" spans="1:13" ht="15.75" thickBot="1">
      <c r="A1692" s="10" t="s">
        <v>3220</v>
      </c>
      <c r="B1692" s="10" t="s">
        <v>3221</v>
      </c>
      <c r="C1692" s="10" t="s">
        <v>442</v>
      </c>
      <c r="D1692" s="10" t="s">
        <v>442</v>
      </c>
      <c r="E1692" s="11">
        <v>74000</v>
      </c>
      <c r="F1692" s="11">
        <v>74000</v>
      </c>
      <c r="G1692" s="11">
        <v>73656</v>
      </c>
      <c r="H1692" s="11">
        <v>72592.08</v>
      </c>
      <c r="I1692" s="11">
        <v>1063.92</v>
      </c>
      <c r="J1692" s="11">
        <v>0</v>
      </c>
      <c r="K1692" s="11">
        <v>72592.08</v>
      </c>
      <c r="L1692" s="11">
        <v>0</v>
      </c>
      <c r="M1692" s="12">
        <v>1407.92</v>
      </c>
    </row>
    <row r="1693" spans="1:13" ht="15.75" thickBot="1">
      <c r="A1693" s="13"/>
      <c r="B1693" s="14" t="s">
        <v>3103</v>
      </c>
      <c r="C1693" s="15"/>
      <c r="D1693" s="15"/>
      <c r="E1693" s="16">
        <f>SUM($E$1678:$E$1692)</f>
        <v>958165</v>
      </c>
      <c r="F1693" s="16">
        <f>SUM($F$1678:$F$1692)</f>
        <v>1108005</v>
      </c>
      <c r="G1693" s="16">
        <f>SUM($G$1678:$G$1692)</f>
        <v>1104144</v>
      </c>
      <c r="H1693" s="16">
        <f>SUM($H$1678:$H$1692)</f>
        <v>87831.68000000001</v>
      </c>
      <c r="I1693" s="16">
        <f>SUM($I$1678:$I$1692)</f>
        <v>932265.12</v>
      </c>
      <c r="J1693" s="16">
        <f>SUM($J$1678:$J$1692)</f>
        <v>84047.2</v>
      </c>
      <c r="K1693" s="16">
        <f>SUM($K$1678:$K$1692)</f>
        <v>171878.88</v>
      </c>
      <c r="L1693" s="16">
        <f>SUM($L$1678:$L$1692)</f>
        <v>84047.2</v>
      </c>
      <c r="M1693" s="16">
        <f>SUM($M$1678:$M$1692)</f>
        <v>786286.12</v>
      </c>
    </row>
    <row r="1694" spans="2:13" ht="15.75" thickBot="1">
      <c r="B1694" s="14" t="s">
        <v>3104</v>
      </c>
      <c r="C1694" s="15"/>
      <c r="D1694" s="15"/>
      <c r="E1694" s="16">
        <f>(E1693)</f>
        <v>958165</v>
      </c>
      <c r="F1694" s="16">
        <f>(F1693)</f>
        <v>1108005</v>
      </c>
      <c r="G1694" s="16">
        <f>(G1693)</f>
        <v>1104144</v>
      </c>
      <c r="H1694" s="16">
        <f>(H1693)</f>
        <v>87831.68000000001</v>
      </c>
      <c r="I1694" s="16">
        <f>(I1693)</f>
        <v>932265.12</v>
      </c>
      <c r="J1694" s="16">
        <f>(J1693)</f>
        <v>84047.2</v>
      </c>
      <c r="K1694" s="16">
        <f>(K1693)</f>
        <v>171878.88</v>
      </c>
      <c r="L1694" s="16">
        <f>(L1693)</f>
        <v>84047.2</v>
      </c>
      <c r="M1694" s="16">
        <f>(M1693)</f>
        <v>786286.12</v>
      </c>
    </row>
    <row r="1695" spans="1:13" ht="15.75" thickBot="1">
      <c r="A1695" s="4" t="s">
        <v>3159</v>
      </c>
      <c r="B1695" s="1" t="s">
        <v>3160</v>
      </c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1:13" ht="15.75" thickBot="1">
      <c r="A1696" s="6" t="s">
        <v>3222</v>
      </c>
      <c r="B1696" s="7" t="s">
        <v>3223</v>
      </c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30.75" thickBot="1">
      <c r="A1697" s="5" t="s">
        <v>3224</v>
      </c>
      <c r="B1697" s="5" t="s">
        <v>3225</v>
      </c>
      <c r="C1697" s="5" t="s">
        <v>442</v>
      </c>
      <c r="D1697" s="5" t="s">
        <v>442</v>
      </c>
      <c r="E1697" s="8">
        <v>500</v>
      </c>
      <c r="F1697" s="8">
        <v>500</v>
      </c>
      <c r="G1697" s="8">
        <v>0</v>
      </c>
      <c r="H1697" s="8">
        <v>0</v>
      </c>
      <c r="I1697" s="8">
        <v>0</v>
      </c>
      <c r="J1697" s="8">
        <v>0</v>
      </c>
      <c r="K1697" s="8">
        <v>0</v>
      </c>
      <c r="L1697" s="8">
        <v>0</v>
      </c>
      <c r="M1697" s="9">
        <v>500</v>
      </c>
    </row>
    <row r="1698" spans="1:13" ht="15.75" thickBot="1">
      <c r="A1698" s="13"/>
      <c r="B1698" s="14" t="s">
        <v>3226</v>
      </c>
      <c r="C1698" s="15"/>
      <c r="D1698" s="15"/>
      <c r="E1698" s="16">
        <f>SUM($E$1697:$E$1697)</f>
        <v>500</v>
      </c>
      <c r="F1698" s="16">
        <f>SUM($F$1697:$F$1697)</f>
        <v>500</v>
      </c>
      <c r="G1698" s="16">
        <f>SUM($G$1697:$G$1697)</f>
        <v>0</v>
      </c>
      <c r="H1698" s="16">
        <f>SUM($H$1697:$H$1697)</f>
        <v>0</v>
      </c>
      <c r="I1698" s="16">
        <f>SUM($I$1697:$I$1697)</f>
        <v>0</v>
      </c>
      <c r="J1698" s="16">
        <f>SUM($J$1697:$J$1697)</f>
        <v>0</v>
      </c>
      <c r="K1698" s="16">
        <f>SUM($K$1697:$K$1697)</f>
        <v>0</v>
      </c>
      <c r="L1698" s="16">
        <f>SUM($L$1697:$L$1697)</f>
        <v>0</v>
      </c>
      <c r="M1698" s="16">
        <f>SUM($M$1697:$M$1697)</f>
        <v>500</v>
      </c>
    </row>
    <row r="1699" spans="1:13" ht="15.75" thickBot="1">
      <c r="A1699" s="6" t="s">
        <v>3161</v>
      </c>
      <c r="B1699" s="7" t="s">
        <v>3162</v>
      </c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ht="15">
      <c r="A1700" s="5" t="s">
        <v>3227</v>
      </c>
      <c r="B1700" s="5" t="s">
        <v>3228</v>
      </c>
      <c r="C1700" s="5" t="s">
        <v>442</v>
      </c>
      <c r="D1700" s="5" t="s">
        <v>442</v>
      </c>
      <c r="E1700" s="8">
        <v>5000</v>
      </c>
      <c r="F1700" s="8">
        <v>5000</v>
      </c>
      <c r="G1700" s="8">
        <v>0</v>
      </c>
      <c r="H1700" s="8">
        <v>0</v>
      </c>
      <c r="I1700" s="8">
        <v>0</v>
      </c>
      <c r="J1700" s="8">
        <v>0</v>
      </c>
      <c r="K1700" s="8">
        <v>0</v>
      </c>
      <c r="L1700" s="8">
        <v>0</v>
      </c>
      <c r="M1700" s="9">
        <v>5000</v>
      </c>
    </row>
    <row r="1701" spans="1:13" ht="30">
      <c r="A1701" s="10" t="s">
        <v>3229</v>
      </c>
      <c r="B1701" s="10" t="s">
        <v>3230</v>
      </c>
      <c r="C1701" s="10" t="s">
        <v>442</v>
      </c>
      <c r="D1701" s="10" t="s">
        <v>442</v>
      </c>
      <c r="E1701" s="11">
        <v>0</v>
      </c>
      <c r="F1701" s="11">
        <v>73000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2">
        <v>0</v>
      </c>
    </row>
    <row r="1702" spans="1:13" ht="15">
      <c r="A1702" s="10" t="s">
        <v>3231</v>
      </c>
      <c r="B1702" s="10" t="s">
        <v>3232</v>
      </c>
      <c r="C1702" s="10" t="s">
        <v>442</v>
      </c>
      <c r="D1702" s="10" t="s">
        <v>442</v>
      </c>
      <c r="E1702" s="11">
        <v>5000</v>
      </c>
      <c r="F1702" s="11">
        <v>5000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2">
        <v>5000</v>
      </c>
    </row>
    <row r="1703" spans="1:13" ht="15.75" thickBot="1">
      <c r="A1703" s="10" t="s">
        <v>3233</v>
      </c>
      <c r="B1703" s="10" t="s">
        <v>3234</v>
      </c>
      <c r="C1703" s="10" t="s">
        <v>442</v>
      </c>
      <c r="D1703" s="10" t="s">
        <v>442</v>
      </c>
      <c r="E1703" s="11">
        <v>0</v>
      </c>
      <c r="F1703" s="11">
        <v>73000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2">
        <v>0</v>
      </c>
    </row>
    <row r="1704" spans="1:13" ht="15.75" thickBot="1">
      <c r="A1704" s="13"/>
      <c r="B1704" s="14" t="s">
        <v>3167</v>
      </c>
      <c r="C1704" s="15"/>
      <c r="D1704" s="15"/>
      <c r="E1704" s="16">
        <f>SUM($E$1700:$E$1703)</f>
        <v>10000</v>
      </c>
      <c r="F1704" s="16">
        <f>SUM($F$1700:$F$1703)</f>
        <v>156000</v>
      </c>
      <c r="G1704" s="16">
        <f>SUM($G$1700:$G$1703)</f>
        <v>0</v>
      </c>
      <c r="H1704" s="16">
        <f>SUM($H$1700:$H$1703)</f>
        <v>0</v>
      </c>
      <c r="I1704" s="16">
        <f>SUM($I$1700:$I$1703)</f>
        <v>0</v>
      </c>
      <c r="J1704" s="16">
        <f>SUM($J$1700:$J$1703)</f>
        <v>0</v>
      </c>
      <c r="K1704" s="16">
        <f>SUM($K$1700:$K$1703)</f>
        <v>0</v>
      </c>
      <c r="L1704" s="16">
        <f>SUM($L$1700:$L$1703)</f>
        <v>0</v>
      </c>
      <c r="M1704" s="16">
        <f>SUM($M$1700:$M$1703)</f>
        <v>10000</v>
      </c>
    </row>
    <row r="1705" spans="1:13" ht="15.75" thickBot="1">
      <c r="A1705" s="6" t="s">
        <v>3168</v>
      </c>
      <c r="B1705" s="7" t="s">
        <v>3169</v>
      </c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ht="45.75" thickBot="1">
      <c r="A1706" s="5" t="s">
        <v>3235</v>
      </c>
      <c r="B1706" s="5" t="s">
        <v>3236</v>
      </c>
      <c r="C1706" s="5" t="s">
        <v>442</v>
      </c>
      <c r="D1706" s="5" t="s">
        <v>442</v>
      </c>
      <c r="E1706" s="8">
        <v>5000</v>
      </c>
      <c r="F1706" s="8">
        <v>15000</v>
      </c>
      <c r="G1706" s="8">
        <v>0</v>
      </c>
      <c r="H1706" s="8">
        <v>0</v>
      </c>
      <c r="I1706" s="8">
        <v>0</v>
      </c>
      <c r="J1706" s="8">
        <v>0</v>
      </c>
      <c r="K1706" s="8">
        <v>0</v>
      </c>
      <c r="L1706" s="8">
        <v>0</v>
      </c>
      <c r="M1706" s="9">
        <v>5000</v>
      </c>
    </row>
    <row r="1707" spans="1:13" ht="15.75" thickBot="1">
      <c r="A1707" s="13"/>
      <c r="B1707" s="14" t="s">
        <v>3190</v>
      </c>
      <c r="C1707" s="15"/>
      <c r="D1707" s="15"/>
      <c r="E1707" s="16">
        <f>SUM($E$1706:$E$1706)</f>
        <v>5000</v>
      </c>
      <c r="F1707" s="16">
        <f>SUM($F$1706:$F$1706)</f>
        <v>15000</v>
      </c>
      <c r="G1707" s="16">
        <f>SUM($G$1706:$G$1706)</f>
        <v>0</v>
      </c>
      <c r="H1707" s="16">
        <f>SUM($H$1706:$H$1706)</f>
        <v>0</v>
      </c>
      <c r="I1707" s="16">
        <f>SUM($I$1706:$I$1706)</f>
        <v>0</v>
      </c>
      <c r="J1707" s="16">
        <f>SUM($J$1706:$J$1706)</f>
        <v>0</v>
      </c>
      <c r="K1707" s="16">
        <f>SUM($K$1706:$K$1706)</f>
        <v>0</v>
      </c>
      <c r="L1707" s="16">
        <f>SUM($L$1706:$L$1706)</f>
        <v>0</v>
      </c>
      <c r="M1707" s="16">
        <f>SUM($M$1706:$M$1706)</f>
        <v>5000</v>
      </c>
    </row>
    <row r="1708" spans="2:13" ht="15.75" thickBot="1">
      <c r="B1708" s="14" t="s">
        <v>3191</v>
      </c>
      <c r="C1708" s="15"/>
      <c r="D1708" s="15"/>
      <c r="E1708" s="16">
        <f>(E1698+E1704+E1707)</f>
        <v>15500</v>
      </c>
      <c r="F1708" s="16">
        <f>(F1698+F1704+F1707)</f>
        <v>171500</v>
      </c>
      <c r="G1708" s="16">
        <f>(G1698+G1704+G1707)</f>
        <v>0</v>
      </c>
      <c r="H1708" s="16">
        <f>(H1698+H1704+H1707)</f>
        <v>0</v>
      </c>
      <c r="I1708" s="16">
        <f>(I1698+I1704+I1707)</f>
        <v>0</v>
      </c>
      <c r="J1708" s="16">
        <f>(J1698+J1704+J1707)</f>
        <v>0</v>
      </c>
      <c r="K1708" s="16">
        <f>(K1698+K1704+K1707)</f>
        <v>0</v>
      </c>
      <c r="L1708" s="16">
        <f>(L1698+L1704+L1707)</f>
        <v>0</v>
      </c>
      <c r="M1708" s="16">
        <f>(M1698+M1704+M1707)</f>
        <v>15500</v>
      </c>
    </row>
    <row r="1709" spans="1:13" ht="15.75" thickBot="1">
      <c r="A1709" s="4" t="s">
        <v>3237</v>
      </c>
      <c r="B1709" s="1" t="s">
        <v>3238</v>
      </c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1:13" ht="15.75" thickBot="1">
      <c r="A1710" s="6" t="s">
        <v>3239</v>
      </c>
      <c r="B1710" s="7" t="s">
        <v>3240</v>
      </c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ht="30.75" thickBot="1">
      <c r="A1711" s="5" t="s">
        <v>3241</v>
      </c>
      <c r="B1711" s="5" t="s">
        <v>3242</v>
      </c>
      <c r="C1711" s="5" t="s">
        <v>442</v>
      </c>
      <c r="D1711" s="5" t="s">
        <v>442</v>
      </c>
      <c r="E1711" s="8">
        <v>5000</v>
      </c>
      <c r="F1711" s="8">
        <v>5000</v>
      </c>
      <c r="G1711" s="8">
        <v>0</v>
      </c>
      <c r="H1711" s="8">
        <v>0</v>
      </c>
      <c r="I1711" s="8">
        <v>0</v>
      </c>
      <c r="J1711" s="8">
        <v>0</v>
      </c>
      <c r="K1711" s="8">
        <v>0</v>
      </c>
      <c r="L1711" s="8">
        <v>0</v>
      </c>
      <c r="M1711" s="9">
        <v>5000</v>
      </c>
    </row>
    <row r="1712" spans="1:13" ht="15.75" thickBot="1">
      <c r="A1712" s="13"/>
      <c r="B1712" s="14" t="s">
        <v>3243</v>
      </c>
      <c r="C1712" s="15"/>
      <c r="D1712" s="15"/>
      <c r="E1712" s="16">
        <f>SUM($E$1711:$E$1711)</f>
        <v>5000</v>
      </c>
      <c r="F1712" s="16">
        <f>SUM($F$1711:$F$1711)</f>
        <v>5000</v>
      </c>
      <c r="G1712" s="16">
        <f>SUM($G$1711:$G$1711)</f>
        <v>0</v>
      </c>
      <c r="H1712" s="16">
        <f>SUM($H$1711:$H$1711)</f>
        <v>0</v>
      </c>
      <c r="I1712" s="16">
        <f>SUM($I$1711:$I$1711)</f>
        <v>0</v>
      </c>
      <c r="J1712" s="16">
        <f>SUM($J$1711:$J$1711)</f>
        <v>0</v>
      </c>
      <c r="K1712" s="16">
        <f>SUM($K$1711:$K$1711)</f>
        <v>0</v>
      </c>
      <c r="L1712" s="16">
        <f>SUM($L$1711:$L$1711)</f>
        <v>0</v>
      </c>
      <c r="M1712" s="16">
        <f>SUM($M$1711:$M$1711)</f>
        <v>5000</v>
      </c>
    </row>
    <row r="1713" spans="2:13" ht="15.75" thickBot="1">
      <c r="B1713" s="14" t="s">
        <v>3244</v>
      </c>
      <c r="C1713" s="15"/>
      <c r="D1713" s="15"/>
      <c r="E1713" s="16">
        <f>(E1712)</f>
        <v>5000</v>
      </c>
      <c r="F1713" s="16">
        <f>(F1712)</f>
        <v>5000</v>
      </c>
      <c r="G1713" s="16">
        <f>(G1712)</f>
        <v>0</v>
      </c>
      <c r="H1713" s="16">
        <f>(H1712)</f>
        <v>0</v>
      </c>
      <c r="I1713" s="16">
        <f>(I1712)</f>
        <v>0</v>
      </c>
      <c r="J1713" s="16">
        <f>(J1712)</f>
        <v>0</v>
      </c>
      <c r="K1713" s="16">
        <f>(K1712)</f>
        <v>0</v>
      </c>
      <c r="L1713" s="16">
        <f>(L1712)</f>
        <v>0</v>
      </c>
      <c r="M1713" s="16">
        <f>(M1712)</f>
        <v>5000</v>
      </c>
    </row>
    <row r="1714" spans="2:13" ht="15.75" thickBot="1">
      <c r="B1714" s="14" t="s">
        <v>2045</v>
      </c>
      <c r="C1714" s="15"/>
      <c r="D1714" s="15"/>
      <c r="E1714" s="16">
        <f>(E1694+E1708+E1713)</f>
        <v>978665</v>
      </c>
      <c r="F1714" s="16">
        <f>(F1694+F1708+F1713)</f>
        <v>1284505</v>
      </c>
      <c r="G1714" s="16">
        <f>(G1694+G1708+G1713)</f>
        <v>1104144</v>
      </c>
      <c r="H1714" s="16">
        <f>(H1694+H1708+H1713)</f>
        <v>87831.68000000001</v>
      </c>
      <c r="I1714" s="16">
        <f>(I1694+I1708+I1713)</f>
        <v>932265.12</v>
      </c>
      <c r="J1714" s="16">
        <f>(J1694+J1708+J1713)</f>
        <v>84047.2</v>
      </c>
      <c r="K1714" s="16">
        <f>(K1694+K1708+K1713)</f>
        <v>171878.88</v>
      </c>
      <c r="L1714" s="16">
        <f>(L1694+L1708+L1713)</f>
        <v>84047.2</v>
      </c>
      <c r="M1714" s="16">
        <f>(M1694+M1708+M1713)</f>
        <v>806786.12</v>
      </c>
    </row>
    <row r="1715" spans="1:9" ht="15.75" thickBot="1">
      <c r="A1715" s="1" t="s">
        <v>2046</v>
      </c>
      <c r="B1715" s="1"/>
      <c r="C1715" s="1"/>
      <c r="D1715" s="1"/>
      <c r="E1715" s="1"/>
      <c r="F1715" s="1"/>
      <c r="G1715" s="1"/>
      <c r="H1715" s="1"/>
      <c r="I1715" s="1"/>
    </row>
    <row r="1716" spans="1:13" ht="15.75" thickBot="1">
      <c r="A1716" s="4" t="s">
        <v>3079</v>
      </c>
      <c r="B1716" s="1" t="s">
        <v>3080</v>
      </c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1:13" ht="15.75" thickBot="1">
      <c r="A1717" s="4" t="s">
        <v>3081</v>
      </c>
      <c r="B1717" s="1" t="s">
        <v>3082</v>
      </c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1:13" ht="15.75" thickBot="1">
      <c r="A1718" s="6" t="s">
        <v>3083</v>
      </c>
      <c r="B1718" s="7" t="s">
        <v>3084</v>
      </c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ht="30">
      <c r="A1719" s="5" t="s">
        <v>3245</v>
      </c>
      <c r="B1719" s="5" t="s">
        <v>3246</v>
      </c>
      <c r="C1719" s="5" t="s">
        <v>757</v>
      </c>
      <c r="D1719" s="5" t="s">
        <v>758</v>
      </c>
      <c r="E1719" s="8">
        <v>110156</v>
      </c>
      <c r="F1719" s="8">
        <v>74400</v>
      </c>
      <c r="G1719" s="8">
        <v>65756</v>
      </c>
      <c r="H1719" s="8">
        <v>0</v>
      </c>
      <c r="I1719" s="8">
        <v>0.34</v>
      </c>
      <c r="J1719" s="8">
        <v>65755.66</v>
      </c>
      <c r="K1719" s="8">
        <v>65755.66</v>
      </c>
      <c r="L1719" s="8">
        <v>65755.66</v>
      </c>
      <c r="M1719" s="9">
        <v>44400.34</v>
      </c>
    </row>
    <row r="1720" spans="1:13" ht="30">
      <c r="A1720" s="10" t="s">
        <v>3247</v>
      </c>
      <c r="B1720" s="10" t="s">
        <v>3248</v>
      </c>
      <c r="C1720" s="10" t="s">
        <v>2322</v>
      </c>
      <c r="D1720" s="10" t="s">
        <v>764</v>
      </c>
      <c r="E1720" s="11">
        <v>500</v>
      </c>
      <c r="F1720" s="11">
        <v>500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2">
        <v>500</v>
      </c>
    </row>
    <row r="1721" spans="1:13" ht="45">
      <c r="A1721" s="10" t="s">
        <v>3249</v>
      </c>
      <c r="B1721" s="10" t="s">
        <v>3250</v>
      </c>
      <c r="C1721" s="10" t="s">
        <v>2390</v>
      </c>
      <c r="D1721" s="10" t="s">
        <v>2391</v>
      </c>
      <c r="E1721" s="11">
        <v>10000</v>
      </c>
      <c r="F1721" s="11">
        <v>5000</v>
      </c>
      <c r="G1721" s="11">
        <v>8432</v>
      </c>
      <c r="H1721" s="11">
        <v>8086.8</v>
      </c>
      <c r="I1721" s="11">
        <v>159.2</v>
      </c>
      <c r="J1721" s="11">
        <v>186</v>
      </c>
      <c r="K1721" s="11">
        <v>8272.8</v>
      </c>
      <c r="L1721" s="11">
        <v>186</v>
      </c>
      <c r="M1721" s="12">
        <v>1727.2</v>
      </c>
    </row>
    <row r="1722" spans="1:13" ht="45">
      <c r="A1722" s="10" t="s">
        <v>3251</v>
      </c>
      <c r="B1722" s="10" t="s">
        <v>3252</v>
      </c>
      <c r="C1722" s="10" t="s">
        <v>442</v>
      </c>
      <c r="D1722" s="10" t="s">
        <v>442</v>
      </c>
      <c r="E1722" s="11">
        <v>74400</v>
      </c>
      <c r="F1722" s="11">
        <v>0</v>
      </c>
      <c r="G1722" s="11">
        <v>74400</v>
      </c>
      <c r="H1722" s="11">
        <v>47839.2</v>
      </c>
      <c r="I1722" s="11">
        <v>26560.8</v>
      </c>
      <c r="J1722" s="11">
        <v>0</v>
      </c>
      <c r="K1722" s="11">
        <v>47839.2</v>
      </c>
      <c r="L1722" s="11">
        <v>0</v>
      </c>
      <c r="M1722" s="12">
        <v>26560.8</v>
      </c>
    </row>
    <row r="1723" spans="1:13" ht="30">
      <c r="A1723" s="10" t="s">
        <v>3253</v>
      </c>
      <c r="B1723" s="10" t="s">
        <v>3254</v>
      </c>
      <c r="C1723" s="10" t="s">
        <v>442</v>
      </c>
      <c r="D1723" s="10" t="s">
        <v>442</v>
      </c>
      <c r="E1723" s="11">
        <v>74400</v>
      </c>
      <c r="F1723" s="11">
        <v>0</v>
      </c>
      <c r="G1723" s="11">
        <v>32000</v>
      </c>
      <c r="H1723" s="11">
        <v>0</v>
      </c>
      <c r="I1723" s="11">
        <v>32000</v>
      </c>
      <c r="J1723" s="11">
        <v>0</v>
      </c>
      <c r="K1723" s="11">
        <v>0</v>
      </c>
      <c r="L1723" s="11">
        <v>0</v>
      </c>
      <c r="M1723" s="12">
        <v>74400</v>
      </c>
    </row>
    <row r="1724" spans="1:13" ht="30">
      <c r="A1724" s="10" t="s">
        <v>3255</v>
      </c>
      <c r="B1724" s="10" t="s">
        <v>3256</v>
      </c>
      <c r="C1724" s="10" t="s">
        <v>442</v>
      </c>
      <c r="D1724" s="10" t="s">
        <v>442</v>
      </c>
      <c r="E1724" s="11">
        <v>0</v>
      </c>
      <c r="F1724" s="11">
        <v>69238.8</v>
      </c>
      <c r="G1724" s="11">
        <v>0</v>
      </c>
      <c r="H1724" s="11">
        <v>0</v>
      </c>
      <c r="I1724" s="11">
        <v>0</v>
      </c>
      <c r="J1724" s="11">
        <v>0</v>
      </c>
      <c r="K1724" s="11">
        <v>0</v>
      </c>
      <c r="L1724" s="11">
        <v>0</v>
      </c>
      <c r="M1724" s="12">
        <v>0</v>
      </c>
    </row>
    <row r="1725" spans="1:13" ht="30">
      <c r="A1725" s="10" t="s">
        <v>3257</v>
      </c>
      <c r="B1725" s="10" t="s">
        <v>3258</v>
      </c>
      <c r="C1725" s="10" t="s">
        <v>442</v>
      </c>
      <c r="D1725" s="10" t="s">
        <v>442</v>
      </c>
      <c r="E1725" s="11">
        <v>0</v>
      </c>
      <c r="F1725" s="11">
        <v>15000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2">
        <v>0</v>
      </c>
    </row>
    <row r="1726" spans="1:13" ht="30">
      <c r="A1726" s="10" t="s">
        <v>3259</v>
      </c>
      <c r="B1726" s="10" t="s">
        <v>3260</v>
      </c>
      <c r="C1726" s="10" t="s">
        <v>442</v>
      </c>
      <c r="D1726" s="10" t="s">
        <v>442</v>
      </c>
      <c r="E1726" s="11">
        <v>24800</v>
      </c>
      <c r="F1726" s="11">
        <v>0</v>
      </c>
      <c r="G1726" s="11">
        <v>24781.4</v>
      </c>
      <c r="H1726" s="11">
        <v>0</v>
      </c>
      <c r="I1726" s="11">
        <v>130.2</v>
      </c>
      <c r="J1726" s="11">
        <v>24651.2</v>
      </c>
      <c r="K1726" s="11">
        <v>24651.2</v>
      </c>
      <c r="L1726" s="11">
        <v>24651.2</v>
      </c>
      <c r="M1726" s="12">
        <v>148.8</v>
      </c>
    </row>
    <row r="1727" spans="1:13" ht="45">
      <c r="A1727" s="10" t="s">
        <v>3261</v>
      </c>
      <c r="B1727" s="10" t="s">
        <v>3262</v>
      </c>
      <c r="C1727" s="10" t="s">
        <v>817</v>
      </c>
      <c r="D1727" s="10" t="s">
        <v>818</v>
      </c>
      <c r="E1727" s="11">
        <v>9052</v>
      </c>
      <c r="F1727" s="11">
        <v>42000</v>
      </c>
      <c r="G1727" s="11">
        <v>9052</v>
      </c>
      <c r="H1727" s="11">
        <v>0</v>
      </c>
      <c r="I1727" s="11">
        <v>0</v>
      </c>
      <c r="J1727" s="11">
        <v>9052</v>
      </c>
      <c r="K1727" s="11">
        <v>9052</v>
      </c>
      <c r="L1727" s="11">
        <v>9052</v>
      </c>
      <c r="M1727" s="12">
        <v>0</v>
      </c>
    </row>
    <row r="1728" spans="1:13" ht="60">
      <c r="A1728" s="10" t="s">
        <v>3263</v>
      </c>
      <c r="B1728" s="10" t="s">
        <v>3264</v>
      </c>
      <c r="C1728" s="10" t="s">
        <v>3265</v>
      </c>
      <c r="D1728" s="10" t="s">
        <v>3266</v>
      </c>
      <c r="E1728" s="11">
        <v>75000</v>
      </c>
      <c r="F1728" s="11">
        <v>0</v>
      </c>
      <c r="G1728" s="11">
        <v>74400</v>
      </c>
      <c r="H1728" s="11">
        <v>0</v>
      </c>
      <c r="I1728" s="11">
        <v>74400</v>
      </c>
      <c r="J1728" s="11">
        <v>0</v>
      </c>
      <c r="K1728" s="11">
        <v>0</v>
      </c>
      <c r="L1728" s="11">
        <v>0</v>
      </c>
      <c r="M1728" s="12">
        <v>75000</v>
      </c>
    </row>
    <row r="1729" spans="1:13" ht="45">
      <c r="A1729" s="10" t="s">
        <v>3267</v>
      </c>
      <c r="B1729" s="10" t="s">
        <v>3268</v>
      </c>
      <c r="C1729" s="10" t="s">
        <v>757</v>
      </c>
      <c r="D1729" s="10" t="s">
        <v>758</v>
      </c>
      <c r="E1729" s="11">
        <v>19500</v>
      </c>
      <c r="F1729" s="11">
        <v>19500</v>
      </c>
      <c r="G1729" s="11">
        <v>19500</v>
      </c>
      <c r="H1729" s="11">
        <v>0</v>
      </c>
      <c r="I1729" s="11">
        <v>255.2</v>
      </c>
      <c r="J1729" s="11">
        <v>19244.8</v>
      </c>
      <c r="K1729" s="11">
        <v>19244.8</v>
      </c>
      <c r="L1729" s="11">
        <v>19244.8</v>
      </c>
      <c r="M1729" s="12">
        <v>255.2</v>
      </c>
    </row>
    <row r="1730" spans="1:13" ht="45">
      <c r="A1730" s="10" t="s">
        <v>3269</v>
      </c>
      <c r="B1730" s="10" t="s">
        <v>3270</v>
      </c>
      <c r="C1730" s="10" t="s">
        <v>817</v>
      </c>
      <c r="D1730" s="10" t="s">
        <v>818</v>
      </c>
      <c r="E1730" s="11">
        <v>22814.14</v>
      </c>
      <c r="F1730" s="11">
        <v>74400</v>
      </c>
      <c r="G1730" s="11">
        <v>22814.14</v>
      </c>
      <c r="H1730" s="11">
        <v>0</v>
      </c>
      <c r="I1730" s="11">
        <v>0</v>
      </c>
      <c r="J1730" s="11">
        <v>22814.14</v>
      </c>
      <c r="K1730" s="11">
        <v>22814.14</v>
      </c>
      <c r="L1730" s="11">
        <v>22814.14</v>
      </c>
      <c r="M1730" s="12">
        <v>0</v>
      </c>
    </row>
    <row r="1731" spans="1:13" ht="45">
      <c r="A1731" s="10" t="s">
        <v>3271</v>
      </c>
      <c r="B1731" s="10" t="s">
        <v>3272</v>
      </c>
      <c r="C1731" s="10" t="s">
        <v>442</v>
      </c>
      <c r="D1731" s="10" t="s">
        <v>442</v>
      </c>
      <c r="E1731" s="11">
        <v>0</v>
      </c>
      <c r="F1731" s="11">
        <v>400000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2">
        <v>0</v>
      </c>
    </row>
    <row r="1732" spans="1:13" ht="45">
      <c r="A1732" s="10" t="s">
        <v>3273</v>
      </c>
      <c r="B1732" s="10" t="s">
        <v>3274</v>
      </c>
      <c r="C1732" s="10" t="s">
        <v>817</v>
      </c>
      <c r="D1732" s="10" t="s">
        <v>818</v>
      </c>
      <c r="E1732" s="11">
        <v>8184</v>
      </c>
      <c r="F1732" s="11">
        <v>0</v>
      </c>
      <c r="G1732" s="11">
        <v>8680</v>
      </c>
      <c r="H1732" s="11">
        <v>0</v>
      </c>
      <c r="I1732" s="11">
        <v>496</v>
      </c>
      <c r="J1732" s="11">
        <v>8184</v>
      </c>
      <c r="K1732" s="11">
        <v>8184</v>
      </c>
      <c r="L1732" s="11">
        <v>8184</v>
      </c>
      <c r="M1732" s="12">
        <v>0</v>
      </c>
    </row>
    <row r="1733" spans="1:13" ht="30">
      <c r="A1733" s="10" t="s">
        <v>3275</v>
      </c>
      <c r="B1733" s="10" t="s">
        <v>3276</v>
      </c>
      <c r="C1733" s="10" t="s">
        <v>817</v>
      </c>
      <c r="D1733" s="10" t="s">
        <v>818</v>
      </c>
      <c r="E1733" s="11">
        <v>19215.04</v>
      </c>
      <c r="F1733" s="11">
        <v>0</v>
      </c>
      <c r="G1733" s="11">
        <v>19215.04</v>
      </c>
      <c r="H1733" s="11">
        <v>0</v>
      </c>
      <c r="I1733" s="11">
        <v>0</v>
      </c>
      <c r="J1733" s="11">
        <v>19215.04</v>
      </c>
      <c r="K1733" s="11">
        <v>19215.04</v>
      </c>
      <c r="L1733" s="11">
        <v>19215.04</v>
      </c>
      <c r="M1733" s="12">
        <v>0</v>
      </c>
    </row>
    <row r="1734" spans="1:13" ht="60">
      <c r="A1734" s="10" t="s">
        <v>3277</v>
      </c>
      <c r="B1734" s="10" t="s">
        <v>3278</v>
      </c>
      <c r="C1734" s="10" t="s">
        <v>442</v>
      </c>
      <c r="D1734" s="10" t="s">
        <v>442</v>
      </c>
      <c r="E1734" s="11">
        <v>50000</v>
      </c>
      <c r="F1734" s="11">
        <v>0</v>
      </c>
      <c r="G1734" s="11">
        <v>49600</v>
      </c>
      <c r="H1734" s="11">
        <v>0</v>
      </c>
      <c r="I1734" s="11">
        <v>49600</v>
      </c>
      <c r="J1734" s="11">
        <v>0</v>
      </c>
      <c r="K1734" s="11">
        <v>0</v>
      </c>
      <c r="L1734" s="11">
        <v>0</v>
      </c>
      <c r="M1734" s="12">
        <v>50000</v>
      </c>
    </row>
    <row r="1735" spans="1:13" ht="60">
      <c r="A1735" s="10" t="s">
        <v>3279</v>
      </c>
      <c r="B1735" s="10" t="s">
        <v>3280</v>
      </c>
      <c r="C1735" s="10" t="s">
        <v>3281</v>
      </c>
      <c r="D1735" s="10" t="s">
        <v>3282</v>
      </c>
      <c r="E1735" s="11">
        <v>20000</v>
      </c>
      <c r="F1735" s="11">
        <v>0</v>
      </c>
      <c r="G1735" s="11">
        <v>20000</v>
      </c>
      <c r="H1735" s="11">
        <v>19468</v>
      </c>
      <c r="I1735" s="11">
        <v>532</v>
      </c>
      <c r="J1735" s="11">
        <v>0</v>
      </c>
      <c r="K1735" s="11">
        <v>19468</v>
      </c>
      <c r="L1735" s="11">
        <v>0</v>
      </c>
      <c r="M1735" s="12">
        <v>532</v>
      </c>
    </row>
    <row r="1736" spans="1:13" ht="45">
      <c r="A1736" s="10" t="s">
        <v>3283</v>
      </c>
      <c r="B1736" s="10" t="s">
        <v>3284</v>
      </c>
      <c r="C1736" s="10" t="s">
        <v>442</v>
      </c>
      <c r="D1736" s="10" t="s">
        <v>442</v>
      </c>
      <c r="E1736" s="11">
        <v>3000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2">
        <v>3000</v>
      </c>
    </row>
    <row r="1737" spans="1:13" ht="60">
      <c r="A1737" s="10" t="s">
        <v>3285</v>
      </c>
      <c r="B1737" s="10" t="s">
        <v>3286</v>
      </c>
      <c r="C1737" s="10" t="s">
        <v>442</v>
      </c>
      <c r="D1737" s="10" t="s">
        <v>442</v>
      </c>
      <c r="E1737" s="11">
        <v>10400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2">
        <v>10400</v>
      </c>
    </row>
    <row r="1738" spans="1:13" ht="45">
      <c r="A1738" s="10" t="s">
        <v>3287</v>
      </c>
      <c r="B1738" s="10" t="s">
        <v>3288</v>
      </c>
      <c r="C1738" s="10" t="s">
        <v>442</v>
      </c>
      <c r="D1738" s="10" t="s">
        <v>442</v>
      </c>
      <c r="E1738" s="11">
        <v>13000</v>
      </c>
      <c r="F1738" s="11">
        <v>0</v>
      </c>
      <c r="G1738" s="11">
        <v>13000</v>
      </c>
      <c r="H1738" s="11">
        <v>0</v>
      </c>
      <c r="I1738" s="11">
        <v>13000</v>
      </c>
      <c r="J1738" s="11">
        <v>0</v>
      </c>
      <c r="K1738" s="11">
        <v>0</v>
      </c>
      <c r="L1738" s="11">
        <v>0</v>
      </c>
      <c r="M1738" s="12">
        <v>13000</v>
      </c>
    </row>
    <row r="1739" spans="1:13" ht="45">
      <c r="A1739" s="10" t="s">
        <v>3289</v>
      </c>
      <c r="B1739" s="10" t="s">
        <v>3290</v>
      </c>
      <c r="C1739" s="10" t="s">
        <v>3291</v>
      </c>
      <c r="D1739" s="10" t="s">
        <v>3292</v>
      </c>
      <c r="E1739" s="11">
        <v>24800</v>
      </c>
      <c r="F1739" s="11">
        <v>0</v>
      </c>
      <c r="G1739" s="11">
        <v>24800</v>
      </c>
      <c r="H1739" s="11">
        <v>24738</v>
      </c>
      <c r="I1739" s="11">
        <v>62</v>
      </c>
      <c r="J1739" s="11">
        <v>0</v>
      </c>
      <c r="K1739" s="11">
        <v>24738</v>
      </c>
      <c r="L1739" s="11">
        <v>0</v>
      </c>
      <c r="M1739" s="12">
        <v>62</v>
      </c>
    </row>
    <row r="1740" spans="1:13" ht="60">
      <c r="A1740" s="10" t="s">
        <v>3293</v>
      </c>
      <c r="B1740" s="10" t="s">
        <v>3294</v>
      </c>
      <c r="C1740" s="10" t="s">
        <v>442</v>
      </c>
      <c r="D1740" s="10" t="s">
        <v>442</v>
      </c>
      <c r="E1740" s="11">
        <v>4820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2">
        <v>4820</v>
      </c>
    </row>
    <row r="1741" spans="1:13" ht="45">
      <c r="A1741" s="10" t="s">
        <v>3295</v>
      </c>
      <c r="B1741" s="10" t="s">
        <v>3296</v>
      </c>
      <c r="C1741" s="10" t="s">
        <v>3297</v>
      </c>
      <c r="D1741" s="10" t="s">
        <v>3298</v>
      </c>
      <c r="E1741" s="11">
        <v>74400</v>
      </c>
      <c r="F1741" s="11">
        <v>74400</v>
      </c>
      <c r="G1741" s="11">
        <v>74391.88</v>
      </c>
      <c r="H1741" s="11">
        <v>69636.68</v>
      </c>
      <c r="I1741" s="11">
        <v>4755.2</v>
      </c>
      <c r="J1741" s="11">
        <v>0</v>
      </c>
      <c r="K1741" s="11">
        <v>69636.68</v>
      </c>
      <c r="L1741" s="11">
        <v>0</v>
      </c>
      <c r="M1741" s="12">
        <v>4763.32</v>
      </c>
    </row>
    <row r="1742" spans="1:13" ht="30">
      <c r="A1742" s="10" t="s">
        <v>3299</v>
      </c>
      <c r="B1742" s="10" t="s">
        <v>3300</v>
      </c>
      <c r="C1742" s="10" t="s">
        <v>3297</v>
      </c>
      <c r="D1742" s="10" t="s">
        <v>3298</v>
      </c>
      <c r="E1742" s="11">
        <v>42000</v>
      </c>
      <c r="F1742" s="11">
        <v>55800</v>
      </c>
      <c r="G1742" s="11">
        <v>41986.4</v>
      </c>
      <c r="H1742" s="11">
        <v>14357.96</v>
      </c>
      <c r="I1742" s="11">
        <v>26388.44</v>
      </c>
      <c r="J1742" s="11">
        <v>1240</v>
      </c>
      <c r="K1742" s="11">
        <v>15597.96</v>
      </c>
      <c r="L1742" s="11">
        <v>1240</v>
      </c>
      <c r="M1742" s="12">
        <v>26402.04</v>
      </c>
    </row>
    <row r="1743" spans="1:13" ht="60">
      <c r="A1743" s="10" t="s">
        <v>3301</v>
      </c>
      <c r="B1743" s="10" t="s">
        <v>3302</v>
      </c>
      <c r="C1743" s="10" t="s">
        <v>3297</v>
      </c>
      <c r="D1743" s="10" t="s">
        <v>3298</v>
      </c>
      <c r="E1743" s="11">
        <v>31205.24</v>
      </c>
      <c r="F1743" s="11">
        <v>0</v>
      </c>
      <c r="G1743" s="11">
        <v>34713.8</v>
      </c>
      <c r="H1743" s="11">
        <v>0</v>
      </c>
      <c r="I1743" s="11">
        <v>3594.76</v>
      </c>
      <c r="J1743" s="11">
        <v>31119.04</v>
      </c>
      <c r="K1743" s="11">
        <v>31119.04</v>
      </c>
      <c r="L1743" s="11">
        <v>31119.04</v>
      </c>
      <c r="M1743" s="12">
        <v>86.2</v>
      </c>
    </row>
    <row r="1744" spans="1:13" ht="45">
      <c r="A1744" s="10" t="s">
        <v>3303</v>
      </c>
      <c r="B1744" s="10" t="s">
        <v>3304</v>
      </c>
      <c r="C1744" s="10" t="s">
        <v>442</v>
      </c>
      <c r="D1744" s="10" t="s">
        <v>442</v>
      </c>
      <c r="E1744" s="11">
        <v>300000</v>
      </c>
      <c r="F1744" s="11">
        <v>300000</v>
      </c>
      <c r="G1744" s="11">
        <v>300000</v>
      </c>
      <c r="H1744" s="11">
        <v>0</v>
      </c>
      <c r="I1744" s="11">
        <v>300000</v>
      </c>
      <c r="J1744" s="11">
        <v>0</v>
      </c>
      <c r="K1744" s="11">
        <v>0</v>
      </c>
      <c r="L1744" s="11">
        <v>0</v>
      </c>
      <c r="M1744" s="12">
        <v>300000</v>
      </c>
    </row>
    <row r="1745" spans="1:13" ht="45">
      <c r="A1745" s="10" t="s">
        <v>3305</v>
      </c>
      <c r="B1745" s="10" t="s">
        <v>3306</v>
      </c>
      <c r="C1745" s="10" t="s">
        <v>2172</v>
      </c>
      <c r="D1745" s="10" t="s">
        <v>2173</v>
      </c>
      <c r="E1745" s="11">
        <v>24800</v>
      </c>
      <c r="F1745" s="11">
        <v>2000</v>
      </c>
      <c r="G1745" s="11">
        <v>24788.84</v>
      </c>
      <c r="H1745" s="11">
        <v>20575.7</v>
      </c>
      <c r="I1745" s="11">
        <v>814.18</v>
      </c>
      <c r="J1745" s="11">
        <v>3398.96</v>
      </c>
      <c r="K1745" s="11">
        <v>23974.66</v>
      </c>
      <c r="L1745" s="11">
        <v>3398.96</v>
      </c>
      <c r="M1745" s="12">
        <v>825.34</v>
      </c>
    </row>
    <row r="1746" spans="1:13" ht="30">
      <c r="A1746" s="10" t="s">
        <v>3307</v>
      </c>
      <c r="B1746" s="10" t="s">
        <v>3308</v>
      </c>
      <c r="C1746" s="10" t="s">
        <v>3309</v>
      </c>
      <c r="D1746" s="10" t="s">
        <v>3310</v>
      </c>
      <c r="E1746" s="11">
        <v>24304</v>
      </c>
      <c r="F1746" s="11">
        <v>24800</v>
      </c>
      <c r="G1746" s="11">
        <v>24800</v>
      </c>
      <c r="H1746" s="11">
        <v>0</v>
      </c>
      <c r="I1746" s="11">
        <v>496</v>
      </c>
      <c r="J1746" s="11">
        <v>24304</v>
      </c>
      <c r="K1746" s="11">
        <v>24304</v>
      </c>
      <c r="L1746" s="11">
        <v>24304</v>
      </c>
      <c r="M1746" s="12">
        <v>0</v>
      </c>
    </row>
    <row r="1747" spans="1:13" ht="45">
      <c r="A1747" s="10" t="s">
        <v>3311</v>
      </c>
      <c r="B1747" s="10" t="s">
        <v>3312</v>
      </c>
      <c r="C1747" s="10" t="s">
        <v>2390</v>
      </c>
      <c r="D1747" s="10" t="s">
        <v>2391</v>
      </c>
      <c r="E1747" s="11">
        <v>3000</v>
      </c>
      <c r="F1747" s="11">
        <v>3000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12">
        <v>3000</v>
      </c>
    </row>
    <row r="1748" spans="1:13" ht="45">
      <c r="A1748" s="10" t="s">
        <v>3313</v>
      </c>
      <c r="B1748" s="10" t="s">
        <v>3314</v>
      </c>
      <c r="C1748" s="10" t="s">
        <v>2390</v>
      </c>
      <c r="D1748" s="10" t="s">
        <v>2391</v>
      </c>
      <c r="E1748" s="11">
        <v>100000</v>
      </c>
      <c r="F1748" s="11">
        <v>100000</v>
      </c>
      <c r="G1748" s="11">
        <v>73837.04</v>
      </c>
      <c r="H1748" s="11">
        <v>73835.55</v>
      </c>
      <c r="I1748" s="11">
        <v>1.49</v>
      </c>
      <c r="J1748" s="11">
        <v>0</v>
      </c>
      <c r="K1748" s="11">
        <v>73835.55</v>
      </c>
      <c r="L1748" s="11">
        <v>0</v>
      </c>
      <c r="M1748" s="12">
        <v>26164.45</v>
      </c>
    </row>
    <row r="1749" spans="1:13" ht="30">
      <c r="A1749" s="10" t="s">
        <v>3315</v>
      </c>
      <c r="B1749" s="10" t="s">
        <v>3316</v>
      </c>
      <c r="C1749" s="10" t="s">
        <v>442</v>
      </c>
      <c r="D1749" s="10" t="s">
        <v>442</v>
      </c>
      <c r="E1749" s="11">
        <v>3000</v>
      </c>
      <c r="F1749" s="11">
        <v>3000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2">
        <v>3000</v>
      </c>
    </row>
    <row r="1750" spans="1:13" ht="45">
      <c r="A1750" s="10" t="s">
        <v>3317</v>
      </c>
      <c r="B1750" s="10" t="s">
        <v>3318</v>
      </c>
      <c r="C1750" s="10" t="s">
        <v>1690</v>
      </c>
      <c r="D1750" s="10" t="s">
        <v>1691</v>
      </c>
      <c r="E1750" s="11">
        <v>6000</v>
      </c>
      <c r="F1750" s="11">
        <v>0</v>
      </c>
      <c r="G1750" s="11">
        <v>6000</v>
      </c>
      <c r="H1750" s="11">
        <v>5910</v>
      </c>
      <c r="I1750" s="11">
        <v>90</v>
      </c>
      <c r="J1750" s="11">
        <v>0</v>
      </c>
      <c r="K1750" s="11">
        <v>5910</v>
      </c>
      <c r="L1750" s="11">
        <v>0</v>
      </c>
      <c r="M1750" s="12">
        <v>90</v>
      </c>
    </row>
    <row r="1751" spans="1:13" ht="60">
      <c r="A1751" s="10" t="s">
        <v>3319</v>
      </c>
      <c r="B1751" s="10" t="s">
        <v>3320</v>
      </c>
      <c r="C1751" s="10" t="s">
        <v>442</v>
      </c>
      <c r="D1751" s="10" t="s">
        <v>442</v>
      </c>
      <c r="E1751" s="11">
        <v>0</v>
      </c>
      <c r="F1751" s="11">
        <v>1427255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2">
        <v>0</v>
      </c>
    </row>
    <row r="1752" spans="1:13" ht="60">
      <c r="A1752" s="10" t="s">
        <v>3321</v>
      </c>
      <c r="B1752" s="10" t="s">
        <v>3322</v>
      </c>
      <c r="C1752" s="10" t="s">
        <v>442</v>
      </c>
      <c r="D1752" s="10" t="s">
        <v>442</v>
      </c>
      <c r="E1752" s="11">
        <v>0</v>
      </c>
      <c r="F1752" s="11">
        <v>2571745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2">
        <v>0</v>
      </c>
    </row>
    <row r="1753" spans="1:13" ht="75">
      <c r="A1753" s="10" t="s">
        <v>3323</v>
      </c>
      <c r="B1753" s="10" t="s">
        <v>3324</v>
      </c>
      <c r="C1753" s="10" t="s">
        <v>442</v>
      </c>
      <c r="D1753" s="10" t="s">
        <v>442</v>
      </c>
      <c r="E1753" s="11">
        <v>55000</v>
      </c>
      <c r="F1753" s="11">
        <v>55000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2">
        <v>55000</v>
      </c>
    </row>
    <row r="1754" spans="1:13" ht="45">
      <c r="A1754" s="10" t="s">
        <v>3325</v>
      </c>
      <c r="B1754" s="10" t="s">
        <v>3326</v>
      </c>
      <c r="C1754" s="10" t="s">
        <v>2235</v>
      </c>
      <c r="D1754" s="10" t="s">
        <v>770</v>
      </c>
      <c r="E1754" s="11">
        <v>18348</v>
      </c>
      <c r="F1754" s="11">
        <v>15000</v>
      </c>
      <c r="G1754" s="11">
        <v>18291.67</v>
      </c>
      <c r="H1754" s="11">
        <v>14334.4</v>
      </c>
      <c r="I1754" s="11">
        <v>919.27</v>
      </c>
      <c r="J1754" s="11">
        <v>3038</v>
      </c>
      <c r="K1754" s="11">
        <v>17372.4</v>
      </c>
      <c r="L1754" s="11">
        <v>3038</v>
      </c>
      <c r="M1754" s="12">
        <v>975.6</v>
      </c>
    </row>
    <row r="1755" spans="1:13" ht="45">
      <c r="A1755" s="10" t="s">
        <v>3327</v>
      </c>
      <c r="B1755" s="10" t="s">
        <v>3328</v>
      </c>
      <c r="C1755" s="10" t="s">
        <v>3297</v>
      </c>
      <c r="D1755" s="10" t="s">
        <v>3298</v>
      </c>
      <c r="E1755" s="11">
        <v>24800</v>
      </c>
      <c r="F1755" s="11">
        <v>24800</v>
      </c>
      <c r="G1755" s="11">
        <v>24601.6</v>
      </c>
      <c r="H1755" s="11">
        <v>0</v>
      </c>
      <c r="I1755" s="11">
        <v>198.4</v>
      </c>
      <c r="J1755" s="11">
        <v>24403.2</v>
      </c>
      <c r="K1755" s="11">
        <v>24403.2</v>
      </c>
      <c r="L1755" s="11">
        <v>24403.2</v>
      </c>
      <c r="M1755" s="12">
        <v>396.8</v>
      </c>
    </row>
    <row r="1756" spans="1:13" ht="45">
      <c r="A1756" s="10" t="s">
        <v>3329</v>
      </c>
      <c r="B1756" s="10" t="s">
        <v>3330</v>
      </c>
      <c r="C1756" s="10" t="s">
        <v>442</v>
      </c>
      <c r="D1756" s="10" t="s">
        <v>442</v>
      </c>
      <c r="E1756" s="11">
        <v>75000</v>
      </c>
      <c r="F1756" s="11">
        <v>75000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2">
        <v>75000</v>
      </c>
    </row>
    <row r="1757" spans="1:13" ht="75">
      <c r="A1757" s="10" t="s">
        <v>3331</v>
      </c>
      <c r="B1757" s="10" t="s">
        <v>3332</v>
      </c>
      <c r="C1757" s="10" t="s">
        <v>442</v>
      </c>
      <c r="D1757" s="10" t="s">
        <v>442</v>
      </c>
      <c r="E1757" s="11">
        <v>0</v>
      </c>
      <c r="F1757" s="11">
        <v>100000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2">
        <v>0</v>
      </c>
    </row>
    <row r="1758" spans="1:13" ht="75">
      <c r="A1758" s="10" t="s">
        <v>3333</v>
      </c>
      <c r="B1758" s="10" t="s">
        <v>3334</v>
      </c>
      <c r="C1758" s="10" t="s">
        <v>2390</v>
      </c>
      <c r="D1758" s="10" t="s">
        <v>2391</v>
      </c>
      <c r="E1758" s="11">
        <v>24304</v>
      </c>
      <c r="F1758" s="11">
        <v>0</v>
      </c>
      <c r="G1758" s="11">
        <v>24800</v>
      </c>
      <c r="H1758" s="11">
        <v>0</v>
      </c>
      <c r="I1758" s="11">
        <v>496</v>
      </c>
      <c r="J1758" s="11">
        <v>24304</v>
      </c>
      <c r="K1758" s="11">
        <v>24304</v>
      </c>
      <c r="L1758" s="11">
        <v>24304</v>
      </c>
      <c r="M1758" s="12">
        <v>0</v>
      </c>
    </row>
    <row r="1759" spans="1:13" ht="60">
      <c r="A1759" s="10" t="s">
        <v>3335</v>
      </c>
      <c r="B1759" s="10" t="s">
        <v>3336</v>
      </c>
      <c r="C1759" s="10" t="s">
        <v>442</v>
      </c>
      <c r="D1759" s="10" t="s">
        <v>442</v>
      </c>
      <c r="E1759" s="11">
        <v>7500</v>
      </c>
      <c r="F1759" s="11">
        <v>0</v>
      </c>
      <c r="G1759" s="11">
        <v>7006</v>
      </c>
      <c r="H1759" s="11">
        <v>4600.4</v>
      </c>
      <c r="I1759" s="11">
        <v>2405.6</v>
      </c>
      <c r="J1759" s="11">
        <v>0</v>
      </c>
      <c r="K1759" s="11">
        <v>4600.4</v>
      </c>
      <c r="L1759" s="11">
        <v>0</v>
      </c>
      <c r="M1759" s="12">
        <v>2899.6</v>
      </c>
    </row>
    <row r="1760" spans="1:13" ht="30">
      <c r="A1760" s="10" t="s">
        <v>3337</v>
      </c>
      <c r="B1760" s="10" t="s">
        <v>3338</v>
      </c>
      <c r="C1760" s="10" t="s">
        <v>442</v>
      </c>
      <c r="D1760" s="10" t="s">
        <v>442</v>
      </c>
      <c r="E1760" s="11">
        <v>5000</v>
      </c>
      <c r="F1760" s="11">
        <v>0</v>
      </c>
      <c r="G1760" s="11">
        <v>4850.88</v>
      </c>
      <c r="H1760" s="11">
        <v>0</v>
      </c>
      <c r="I1760" s="11">
        <v>97.02</v>
      </c>
      <c r="J1760" s="11">
        <v>4753.86</v>
      </c>
      <c r="K1760" s="11">
        <v>4753.86</v>
      </c>
      <c r="L1760" s="11">
        <v>4753.86</v>
      </c>
      <c r="M1760" s="12">
        <v>246.14</v>
      </c>
    </row>
    <row r="1761" spans="1:13" ht="45">
      <c r="A1761" s="10" t="s">
        <v>3339</v>
      </c>
      <c r="B1761" s="10" t="s">
        <v>3340</v>
      </c>
      <c r="C1761" s="10" t="s">
        <v>2240</v>
      </c>
      <c r="D1761" s="10" t="s">
        <v>2241</v>
      </c>
      <c r="E1761" s="11">
        <v>14780.8</v>
      </c>
      <c r="F1761" s="11">
        <v>0</v>
      </c>
      <c r="G1761" s="11">
        <v>14780.8</v>
      </c>
      <c r="H1761" s="11">
        <v>14780.8</v>
      </c>
      <c r="I1761" s="11">
        <v>0</v>
      </c>
      <c r="J1761" s="11">
        <v>0</v>
      </c>
      <c r="K1761" s="11">
        <v>14780.8</v>
      </c>
      <c r="L1761" s="11">
        <v>0</v>
      </c>
      <c r="M1761" s="12">
        <v>0</v>
      </c>
    </row>
    <row r="1762" spans="1:13" ht="45">
      <c r="A1762" s="10" t="s">
        <v>3341</v>
      </c>
      <c r="B1762" s="10" t="s">
        <v>3342</v>
      </c>
      <c r="C1762" s="10" t="s">
        <v>3297</v>
      </c>
      <c r="D1762" s="10" t="s">
        <v>3298</v>
      </c>
      <c r="E1762" s="11">
        <v>13500</v>
      </c>
      <c r="F1762" s="11">
        <v>0</v>
      </c>
      <c r="G1762" s="11">
        <v>13500</v>
      </c>
      <c r="H1762" s="11">
        <v>13500</v>
      </c>
      <c r="I1762" s="11">
        <v>0</v>
      </c>
      <c r="J1762" s="11">
        <v>0</v>
      </c>
      <c r="K1762" s="11">
        <v>13500</v>
      </c>
      <c r="L1762" s="11">
        <v>0</v>
      </c>
      <c r="M1762" s="12">
        <v>0</v>
      </c>
    </row>
    <row r="1763" spans="1:13" ht="60">
      <c r="A1763" s="10" t="s">
        <v>3343</v>
      </c>
      <c r="B1763" s="10" t="s">
        <v>3344</v>
      </c>
      <c r="C1763" s="10" t="s">
        <v>2376</v>
      </c>
      <c r="D1763" s="10" t="s">
        <v>2377</v>
      </c>
      <c r="E1763" s="11">
        <v>0</v>
      </c>
      <c r="F1763" s="11">
        <v>24800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2">
        <v>0</v>
      </c>
    </row>
    <row r="1764" spans="1:13" ht="30">
      <c r="A1764" s="10" t="s">
        <v>3345</v>
      </c>
      <c r="B1764" s="10" t="s">
        <v>3346</v>
      </c>
      <c r="C1764" s="10" t="s">
        <v>757</v>
      </c>
      <c r="D1764" s="10" t="s">
        <v>758</v>
      </c>
      <c r="E1764" s="11">
        <v>59160</v>
      </c>
      <c r="F1764" s="11">
        <v>70000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2">
        <v>59160</v>
      </c>
    </row>
    <row r="1765" spans="1:13" ht="15.75" thickBot="1">
      <c r="A1765" s="10" t="s">
        <v>3347</v>
      </c>
      <c r="B1765" s="10" t="s">
        <v>3348</v>
      </c>
      <c r="C1765" s="10" t="s">
        <v>442</v>
      </c>
      <c r="D1765" s="10" t="s">
        <v>442</v>
      </c>
      <c r="E1765" s="11">
        <v>0</v>
      </c>
      <c r="F1765" s="11">
        <v>320000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2">
        <v>0</v>
      </c>
    </row>
    <row r="1766" spans="1:13" ht="15.75" thickBot="1">
      <c r="A1766" s="13"/>
      <c r="B1766" s="14" t="s">
        <v>3103</v>
      </c>
      <c r="C1766" s="15"/>
      <c r="D1766" s="15"/>
      <c r="E1766" s="16">
        <f>SUM($E$1719:$E$1765)</f>
        <v>1480143.22</v>
      </c>
      <c r="F1766" s="16">
        <f>SUM($F$1719:$F$1765)</f>
        <v>5946638.8</v>
      </c>
      <c r="G1766" s="16">
        <f>SUM($G$1719:$G$1765)</f>
        <v>1154779.49</v>
      </c>
      <c r="H1766" s="16">
        <f>SUM($H$1719:$H$1765)</f>
        <v>331663.49000000005</v>
      </c>
      <c r="I1766" s="16">
        <f>SUM($I$1719:$I$1765)</f>
        <v>537452.1000000001</v>
      </c>
      <c r="J1766" s="16">
        <f>SUM($J$1719:$J$1765)</f>
        <v>285663.9</v>
      </c>
      <c r="K1766" s="16">
        <f>SUM($K$1719:$K$1765)</f>
        <v>617327.3899999999</v>
      </c>
      <c r="L1766" s="16">
        <f>SUM($L$1719:$L$1765)</f>
        <v>285663.9</v>
      </c>
      <c r="M1766" s="16">
        <f>SUM($M$1719:$M$1765)</f>
        <v>862815.8299999998</v>
      </c>
    </row>
    <row r="1767" spans="2:13" ht="15.75" thickBot="1">
      <c r="B1767" s="14" t="s">
        <v>3104</v>
      </c>
      <c r="C1767" s="15"/>
      <c r="D1767" s="15"/>
      <c r="E1767" s="16">
        <f>(E1766)</f>
        <v>1480143.22</v>
      </c>
      <c r="F1767" s="16">
        <f>(F1766)</f>
        <v>5946638.8</v>
      </c>
      <c r="G1767" s="16">
        <f>(G1766)</f>
        <v>1154779.49</v>
      </c>
      <c r="H1767" s="16">
        <f>(H1766)</f>
        <v>331663.49000000005</v>
      </c>
      <c r="I1767" s="16">
        <f>(I1766)</f>
        <v>537452.1000000001</v>
      </c>
      <c r="J1767" s="16">
        <f>(J1766)</f>
        <v>285663.9</v>
      </c>
      <c r="K1767" s="16">
        <f>(K1766)</f>
        <v>617327.3899999999</v>
      </c>
      <c r="L1767" s="16">
        <f>(L1766)</f>
        <v>285663.9</v>
      </c>
      <c r="M1767" s="16">
        <f>(M1766)</f>
        <v>862815.8299999998</v>
      </c>
    </row>
    <row r="1768" spans="1:13" ht="15.75" thickBot="1">
      <c r="A1768" s="4" t="s">
        <v>3159</v>
      </c>
      <c r="B1768" s="1" t="s">
        <v>3160</v>
      </c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1:13" ht="15.75" thickBot="1">
      <c r="A1769" s="6" t="s">
        <v>3222</v>
      </c>
      <c r="B1769" s="7" t="s">
        <v>3223</v>
      </c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ht="45">
      <c r="A1770" s="5" t="s">
        <v>3349</v>
      </c>
      <c r="B1770" s="5" t="s">
        <v>3350</v>
      </c>
      <c r="C1770" s="5" t="s">
        <v>442</v>
      </c>
      <c r="D1770" s="5" t="s">
        <v>442</v>
      </c>
      <c r="E1770" s="8">
        <v>0</v>
      </c>
      <c r="F1770" s="8">
        <v>100000</v>
      </c>
      <c r="G1770" s="8">
        <v>0</v>
      </c>
      <c r="H1770" s="8">
        <v>0</v>
      </c>
      <c r="I1770" s="8">
        <v>0</v>
      </c>
      <c r="J1770" s="8">
        <v>0</v>
      </c>
      <c r="K1770" s="8">
        <v>0</v>
      </c>
      <c r="L1770" s="8">
        <v>0</v>
      </c>
      <c r="M1770" s="9">
        <v>0</v>
      </c>
    </row>
    <row r="1771" spans="1:13" ht="30">
      <c r="A1771" s="10" t="s">
        <v>3351</v>
      </c>
      <c r="B1771" s="10" t="s">
        <v>3352</v>
      </c>
      <c r="C1771" s="10" t="s">
        <v>442</v>
      </c>
      <c r="D1771" s="10" t="s">
        <v>442</v>
      </c>
      <c r="E1771" s="11">
        <v>12000</v>
      </c>
      <c r="F1771" s="11">
        <v>12000</v>
      </c>
      <c r="G1771" s="11">
        <v>11998.93</v>
      </c>
      <c r="H1771" s="11">
        <v>0</v>
      </c>
      <c r="I1771" s="11">
        <v>11998.93</v>
      </c>
      <c r="J1771" s="11">
        <v>0</v>
      </c>
      <c r="K1771" s="11">
        <v>0</v>
      </c>
      <c r="L1771" s="11">
        <v>0</v>
      </c>
      <c r="M1771" s="12">
        <v>12000</v>
      </c>
    </row>
    <row r="1772" spans="1:13" ht="30">
      <c r="A1772" s="10" t="s">
        <v>3353</v>
      </c>
      <c r="B1772" s="10" t="s">
        <v>3354</v>
      </c>
      <c r="C1772" s="10" t="s">
        <v>442</v>
      </c>
      <c r="D1772" s="10" t="s">
        <v>442</v>
      </c>
      <c r="E1772" s="11">
        <v>30000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2">
        <v>30000</v>
      </c>
    </row>
    <row r="1773" spans="1:13" ht="15">
      <c r="A1773" s="10" t="s">
        <v>3355</v>
      </c>
      <c r="B1773" s="10" t="s">
        <v>3356</v>
      </c>
      <c r="C1773" s="10" t="s">
        <v>3357</v>
      </c>
      <c r="D1773" s="10" t="s">
        <v>877</v>
      </c>
      <c r="E1773" s="11">
        <v>7000</v>
      </c>
      <c r="F1773" s="11">
        <v>7000</v>
      </c>
      <c r="G1773" s="11">
        <v>7000</v>
      </c>
      <c r="H1773" s="11">
        <v>0</v>
      </c>
      <c r="I1773" s="11">
        <v>6232.97</v>
      </c>
      <c r="J1773" s="11">
        <v>767.03</v>
      </c>
      <c r="K1773" s="11">
        <v>767.03</v>
      </c>
      <c r="L1773" s="11">
        <v>767.03</v>
      </c>
      <c r="M1773" s="12">
        <v>6232.97</v>
      </c>
    </row>
    <row r="1774" spans="1:13" ht="30.75" thickBot="1">
      <c r="A1774" s="10" t="s">
        <v>3358</v>
      </c>
      <c r="B1774" s="10" t="s">
        <v>3359</v>
      </c>
      <c r="C1774" s="10" t="s">
        <v>3360</v>
      </c>
      <c r="D1774" s="10" t="s">
        <v>3359</v>
      </c>
      <c r="E1774" s="11">
        <v>5000</v>
      </c>
      <c r="F1774" s="11">
        <v>5000</v>
      </c>
      <c r="G1774" s="11">
        <v>5000</v>
      </c>
      <c r="H1774" s="11">
        <v>0</v>
      </c>
      <c r="I1774" s="11">
        <v>4342.28</v>
      </c>
      <c r="J1774" s="11">
        <v>657.72</v>
      </c>
      <c r="K1774" s="11">
        <v>657.72</v>
      </c>
      <c r="L1774" s="11">
        <v>657.72</v>
      </c>
      <c r="M1774" s="12">
        <v>4342.28</v>
      </c>
    </row>
    <row r="1775" spans="1:13" ht="15.75" thickBot="1">
      <c r="A1775" s="13"/>
      <c r="B1775" s="14" t="s">
        <v>3226</v>
      </c>
      <c r="C1775" s="15"/>
      <c r="D1775" s="15"/>
      <c r="E1775" s="16">
        <f>SUM($E$1770:$E$1774)</f>
        <v>54000</v>
      </c>
      <c r="F1775" s="16">
        <f>SUM($F$1770:$F$1774)</f>
        <v>124000</v>
      </c>
      <c r="G1775" s="16">
        <f>SUM($G$1770:$G$1774)</f>
        <v>23998.93</v>
      </c>
      <c r="H1775" s="16">
        <f>SUM($H$1770:$H$1774)</f>
        <v>0</v>
      </c>
      <c r="I1775" s="16">
        <f>SUM($I$1770:$I$1774)</f>
        <v>22574.18</v>
      </c>
      <c r="J1775" s="16">
        <f>SUM($J$1770:$J$1774)</f>
        <v>1424.75</v>
      </c>
      <c r="K1775" s="16">
        <f>SUM($K$1770:$K$1774)</f>
        <v>1424.75</v>
      </c>
      <c r="L1775" s="16">
        <f>SUM($L$1770:$L$1774)</f>
        <v>1424.75</v>
      </c>
      <c r="M1775" s="16">
        <f>SUM($M$1770:$M$1774)</f>
        <v>52575.25</v>
      </c>
    </row>
    <row r="1776" spans="1:13" ht="15.75" thickBot="1">
      <c r="A1776" s="6" t="s">
        <v>3161</v>
      </c>
      <c r="B1776" s="7" t="s">
        <v>3162</v>
      </c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ht="60">
      <c r="A1777" s="5" t="s">
        <v>3361</v>
      </c>
      <c r="B1777" s="5" t="s">
        <v>3362</v>
      </c>
      <c r="C1777" s="5" t="s">
        <v>3363</v>
      </c>
      <c r="D1777" s="5" t="s">
        <v>3364</v>
      </c>
      <c r="E1777" s="8">
        <v>49000</v>
      </c>
      <c r="F1777" s="8">
        <v>49000</v>
      </c>
      <c r="G1777" s="8">
        <v>49000</v>
      </c>
      <c r="H1777" s="8">
        <v>0</v>
      </c>
      <c r="I1777" s="8">
        <v>0</v>
      </c>
      <c r="J1777" s="8">
        <v>49000</v>
      </c>
      <c r="K1777" s="8">
        <v>49000</v>
      </c>
      <c r="L1777" s="8">
        <v>49000</v>
      </c>
      <c r="M1777" s="9">
        <v>0</v>
      </c>
    </row>
    <row r="1778" spans="1:13" ht="60">
      <c r="A1778" s="10" t="s">
        <v>3365</v>
      </c>
      <c r="B1778" s="10" t="s">
        <v>3366</v>
      </c>
      <c r="C1778" s="10" t="s">
        <v>3363</v>
      </c>
      <c r="D1778" s="10" t="s">
        <v>3364</v>
      </c>
      <c r="E1778" s="11">
        <v>74299.2</v>
      </c>
      <c r="F1778" s="11">
        <v>74299.2</v>
      </c>
      <c r="G1778" s="11">
        <v>74299.2</v>
      </c>
      <c r="H1778" s="11">
        <v>5413.65</v>
      </c>
      <c r="I1778" s="11">
        <v>0</v>
      </c>
      <c r="J1778" s="11">
        <v>68885.55</v>
      </c>
      <c r="K1778" s="11">
        <v>74299.2</v>
      </c>
      <c r="L1778" s="11">
        <v>68885.55</v>
      </c>
      <c r="M1778" s="12">
        <v>0</v>
      </c>
    </row>
    <row r="1779" spans="1:13" ht="30">
      <c r="A1779" s="10" t="s">
        <v>3367</v>
      </c>
      <c r="B1779" s="10" t="s">
        <v>3368</v>
      </c>
      <c r="C1779" s="10" t="s">
        <v>3369</v>
      </c>
      <c r="D1779" s="10" t="s">
        <v>3370</v>
      </c>
      <c r="E1779" s="11">
        <v>0</v>
      </c>
      <c r="F1779" s="11">
        <v>100000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2">
        <v>0</v>
      </c>
    </row>
    <row r="1780" spans="1:13" ht="30">
      <c r="A1780" s="10" t="s">
        <v>3371</v>
      </c>
      <c r="B1780" s="10" t="s">
        <v>3372</v>
      </c>
      <c r="C1780" s="10" t="s">
        <v>442</v>
      </c>
      <c r="D1780" s="10" t="s">
        <v>442</v>
      </c>
      <c r="E1780" s="11">
        <v>0</v>
      </c>
      <c r="F1780" s="11">
        <v>76000</v>
      </c>
      <c r="G1780" s="11">
        <v>76000</v>
      </c>
      <c r="H1780" s="11">
        <v>0</v>
      </c>
      <c r="I1780" s="11">
        <v>76000</v>
      </c>
      <c r="J1780" s="11">
        <v>0</v>
      </c>
      <c r="K1780" s="11">
        <v>0</v>
      </c>
      <c r="L1780" s="11">
        <v>0</v>
      </c>
      <c r="M1780" s="12">
        <v>0</v>
      </c>
    </row>
    <row r="1781" spans="1:13" ht="30">
      <c r="A1781" s="10" t="s">
        <v>3373</v>
      </c>
      <c r="B1781" s="10" t="s">
        <v>3374</v>
      </c>
      <c r="C1781" s="10" t="s">
        <v>442</v>
      </c>
      <c r="D1781" s="10" t="s">
        <v>442</v>
      </c>
      <c r="E1781" s="11">
        <v>1000000</v>
      </c>
      <c r="F1781" s="11">
        <v>1500000</v>
      </c>
      <c r="G1781" s="11">
        <v>1000000</v>
      </c>
      <c r="H1781" s="11">
        <v>0</v>
      </c>
      <c r="I1781" s="11">
        <v>1000000</v>
      </c>
      <c r="J1781" s="11">
        <v>0</v>
      </c>
      <c r="K1781" s="11">
        <v>0</v>
      </c>
      <c r="L1781" s="11">
        <v>0</v>
      </c>
      <c r="M1781" s="12">
        <v>1000000</v>
      </c>
    </row>
    <row r="1782" spans="1:13" ht="30">
      <c r="A1782" s="10" t="s">
        <v>3375</v>
      </c>
      <c r="B1782" s="10" t="s">
        <v>3376</v>
      </c>
      <c r="C1782" s="10" t="s">
        <v>3377</v>
      </c>
      <c r="D1782" s="10" t="s">
        <v>3378</v>
      </c>
      <c r="E1782" s="11">
        <v>42000</v>
      </c>
      <c r="F1782" s="11">
        <v>0</v>
      </c>
      <c r="G1782" s="11">
        <v>42000</v>
      </c>
      <c r="H1782" s="11">
        <v>0</v>
      </c>
      <c r="I1782" s="11">
        <v>42000</v>
      </c>
      <c r="J1782" s="11">
        <v>0</v>
      </c>
      <c r="K1782" s="11">
        <v>0</v>
      </c>
      <c r="L1782" s="11">
        <v>0</v>
      </c>
      <c r="M1782" s="12">
        <v>42000</v>
      </c>
    </row>
    <row r="1783" spans="1:13" ht="15">
      <c r="A1783" s="10" t="s">
        <v>3379</v>
      </c>
      <c r="B1783" s="10" t="s">
        <v>3380</v>
      </c>
      <c r="C1783" s="10" t="s">
        <v>3381</v>
      </c>
      <c r="D1783" s="10" t="s">
        <v>3382</v>
      </c>
      <c r="E1783" s="11">
        <v>0</v>
      </c>
      <c r="F1783" s="11">
        <v>35000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2">
        <v>0</v>
      </c>
    </row>
    <row r="1784" spans="1:13" ht="30">
      <c r="A1784" s="10" t="s">
        <v>3383</v>
      </c>
      <c r="B1784" s="10" t="s">
        <v>3384</v>
      </c>
      <c r="C1784" s="10" t="s">
        <v>3385</v>
      </c>
      <c r="D1784" s="10" t="s">
        <v>3384</v>
      </c>
      <c r="E1784" s="11">
        <v>109360.71</v>
      </c>
      <c r="F1784" s="11">
        <v>183000</v>
      </c>
      <c r="G1784" s="11">
        <v>183000</v>
      </c>
      <c r="H1784" s="11">
        <v>0</v>
      </c>
      <c r="I1784" s="11">
        <v>73639.29</v>
      </c>
      <c r="J1784" s="11">
        <v>109360.71</v>
      </c>
      <c r="K1784" s="11">
        <v>109360.71</v>
      </c>
      <c r="L1784" s="11">
        <v>109360.71</v>
      </c>
      <c r="M1784" s="12">
        <v>0</v>
      </c>
    </row>
    <row r="1785" spans="1:13" ht="30">
      <c r="A1785" s="10" t="s">
        <v>3386</v>
      </c>
      <c r="B1785" s="10" t="s">
        <v>3387</v>
      </c>
      <c r="C1785" s="10" t="s">
        <v>3388</v>
      </c>
      <c r="D1785" s="10" t="s">
        <v>3389</v>
      </c>
      <c r="E1785" s="11">
        <v>0</v>
      </c>
      <c r="F1785" s="11">
        <v>200000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2">
        <v>0</v>
      </c>
    </row>
    <row r="1786" spans="1:13" ht="30">
      <c r="A1786" s="10" t="s">
        <v>3390</v>
      </c>
      <c r="B1786" s="10" t="s">
        <v>3391</v>
      </c>
      <c r="C1786" s="10" t="s">
        <v>3392</v>
      </c>
      <c r="D1786" s="10" t="s">
        <v>3391</v>
      </c>
      <c r="E1786" s="11">
        <v>200000</v>
      </c>
      <c r="F1786" s="11">
        <v>400000</v>
      </c>
      <c r="G1786" s="11">
        <v>400000</v>
      </c>
      <c r="H1786" s="11">
        <v>0</v>
      </c>
      <c r="I1786" s="11">
        <v>400000</v>
      </c>
      <c r="J1786" s="11">
        <v>0</v>
      </c>
      <c r="K1786" s="11">
        <v>0</v>
      </c>
      <c r="L1786" s="11">
        <v>0</v>
      </c>
      <c r="M1786" s="12">
        <v>200000</v>
      </c>
    </row>
    <row r="1787" spans="1:13" ht="30">
      <c r="A1787" s="10" t="s">
        <v>3393</v>
      </c>
      <c r="B1787" s="10" t="s">
        <v>3394</v>
      </c>
      <c r="C1787" s="10" t="s">
        <v>757</v>
      </c>
      <c r="D1787" s="10" t="s">
        <v>758</v>
      </c>
      <c r="E1787" s="11">
        <v>160000</v>
      </c>
      <c r="F1787" s="11">
        <v>100000</v>
      </c>
      <c r="G1787" s="11">
        <v>159994.6</v>
      </c>
      <c r="H1787" s="11">
        <v>7688.14</v>
      </c>
      <c r="I1787" s="11">
        <v>137506.46</v>
      </c>
      <c r="J1787" s="11">
        <v>14800</v>
      </c>
      <c r="K1787" s="11">
        <v>22488.14</v>
      </c>
      <c r="L1787" s="11">
        <v>14800</v>
      </c>
      <c r="M1787" s="12">
        <v>137511.86</v>
      </c>
    </row>
    <row r="1788" spans="1:13" ht="45">
      <c r="A1788" s="10" t="s">
        <v>3395</v>
      </c>
      <c r="B1788" s="10" t="s">
        <v>3396</v>
      </c>
      <c r="C1788" s="10" t="s">
        <v>442</v>
      </c>
      <c r="D1788" s="10" t="s">
        <v>442</v>
      </c>
      <c r="E1788" s="11">
        <v>0</v>
      </c>
      <c r="F1788" s="11">
        <v>500000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2">
        <v>0</v>
      </c>
    </row>
    <row r="1789" spans="1:13" ht="30">
      <c r="A1789" s="10" t="s">
        <v>3397</v>
      </c>
      <c r="B1789" s="10" t="s">
        <v>3398</v>
      </c>
      <c r="C1789" s="10" t="s">
        <v>3399</v>
      </c>
      <c r="D1789" s="10" t="s">
        <v>3400</v>
      </c>
      <c r="E1789" s="11">
        <v>0</v>
      </c>
      <c r="F1789" s="11">
        <v>1000000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2">
        <v>0</v>
      </c>
    </row>
    <row r="1790" spans="1:13" ht="30">
      <c r="A1790" s="10" t="s">
        <v>3401</v>
      </c>
      <c r="B1790" s="10" t="s">
        <v>3402</v>
      </c>
      <c r="C1790" s="10" t="s">
        <v>3399</v>
      </c>
      <c r="D1790" s="10" t="s">
        <v>3400</v>
      </c>
      <c r="E1790" s="11">
        <v>40133</v>
      </c>
      <c r="F1790" s="11">
        <v>231790</v>
      </c>
      <c r="G1790" s="11">
        <v>40133</v>
      </c>
      <c r="H1790" s="11">
        <v>0</v>
      </c>
      <c r="I1790" s="11">
        <v>0.41</v>
      </c>
      <c r="J1790" s="11">
        <v>40132.59</v>
      </c>
      <c r="K1790" s="11">
        <v>40132.59</v>
      </c>
      <c r="L1790" s="11">
        <v>40132.59</v>
      </c>
      <c r="M1790" s="12">
        <v>0.41</v>
      </c>
    </row>
    <row r="1791" spans="1:13" ht="30">
      <c r="A1791" s="10" t="s">
        <v>3403</v>
      </c>
      <c r="B1791" s="10" t="s">
        <v>3404</v>
      </c>
      <c r="C1791" s="10" t="s">
        <v>3399</v>
      </c>
      <c r="D1791" s="10" t="s">
        <v>3400</v>
      </c>
      <c r="E1791" s="11">
        <v>0</v>
      </c>
      <c r="F1791" s="11">
        <v>70000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2">
        <v>0</v>
      </c>
    </row>
    <row r="1792" spans="1:13" ht="45">
      <c r="A1792" s="10" t="s">
        <v>3405</v>
      </c>
      <c r="B1792" s="10" t="s">
        <v>3406</v>
      </c>
      <c r="C1792" s="10" t="s">
        <v>3399</v>
      </c>
      <c r="D1792" s="10" t="s">
        <v>3400</v>
      </c>
      <c r="E1792" s="11">
        <v>1</v>
      </c>
      <c r="F1792" s="11">
        <v>1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2">
        <v>1</v>
      </c>
    </row>
    <row r="1793" spans="1:13" ht="15">
      <c r="A1793" s="10" t="s">
        <v>3407</v>
      </c>
      <c r="B1793" s="10" t="s">
        <v>3408</v>
      </c>
      <c r="C1793" s="10" t="s">
        <v>442</v>
      </c>
      <c r="D1793" s="10" t="s">
        <v>442</v>
      </c>
      <c r="E1793" s="11">
        <v>0</v>
      </c>
      <c r="F1793" s="11">
        <v>235000</v>
      </c>
      <c r="G1793" s="11">
        <v>0</v>
      </c>
      <c r="H1793" s="11">
        <v>0</v>
      </c>
      <c r="I1793" s="11">
        <v>0</v>
      </c>
      <c r="J1793" s="11">
        <v>0</v>
      </c>
      <c r="K1793" s="11">
        <v>0</v>
      </c>
      <c r="L1793" s="11">
        <v>0</v>
      </c>
      <c r="M1793" s="12">
        <v>0</v>
      </c>
    </row>
    <row r="1794" spans="1:13" ht="15">
      <c r="A1794" s="10" t="s">
        <v>3409</v>
      </c>
      <c r="B1794" s="10" t="s">
        <v>3410</v>
      </c>
      <c r="C1794" s="10" t="s">
        <v>3411</v>
      </c>
      <c r="D1794" s="10" t="s">
        <v>3412</v>
      </c>
      <c r="E1794" s="11">
        <v>26765</v>
      </c>
      <c r="F1794" s="11">
        <v>20000</v>
      </c>
      <c r="G1794" s="11">
        <v>26765</v>
      </c>
      <c r="H1794" s="11">
        <v>0</v>
      </c>
      <c r="I1794" s="11">
        <v>0</v>
      </c>
      <c r="J1794" s="11">
        <v>26765</v>
      </c>
      <c r="K1794" s="11">
        <v>26765</v>
      </c>
      <c r="L1794" s="11">
        <v>26765</v>
      </c>
      <c r="M1794" s="12">
        <v>0</v>
      </c>
    </row>
    <row r="1795" spans="1:13" ht="30">
      <c r="A1795" s="10" t="s">
        <v>3413</v>
      </c>
      <c r="B1795" s="10" t="s">
        <v>3414</v>
      </c>
      <c r="C1795" s="10" t="s">
        <v>3399</v>
      </c>
      <c r="D1795" s="10" t="s">
        <v>3400</v>
      </c>
      <c r="E1795" s="11">
        <v>75000</v>
      </c>
      <c r="F1795" s="11">
        <v>75000</v>
      </c>
      <c r="G1795" s="11">
        <v>74350.4</v>
      </c>
      <c r="H1795" s="11">
        <v>2833.98</v>
      </c>
      <c r="I1795" s="11">
        <v>71516.42</v>
      </c>
      <c r="J1795" s="11">
        <v>0</v>
      </c>
      <c r="K1795" s="11">
        <v>2833.98</v>
      </c>
      <c r="L1795" s="11">
        <v>0</v>
      </c>
      <c r="M1795" s="12">
        <v>72166.02</v>
      </c>
    </row>
    <row r="1796" spans="1:13" ht="30">
      <c r="A1796" s="10" t="s">
        <v>3415</v>
      </c>
      <c r="B1796" s="10" t="s">
        <v>3416</v>
      </c>
      <c r="C1796" s="10" t="s">
        <v>3399</v>
      </c>
      <c r="D1796" s="10" t="s">
        <v>3400</v>
      </c>
      <c r="E1796" s="11">
        <v>300000</v>
      </c>
      <c r="F1796" s="11">
        <v>0</v>
      </c>
      <c r="G1796" s="11">
        <v>299998.77</v>
      </c>
      <c r="H1796" s="11">
        <v>0</v>
      </c>
      <c r="I1796" s="11">
        <v>299998.77</v>
      </c>
      <c r="J1796" s="11">
        <v>0</v>
      </c>
      <c r="K1796" s="11">
        <v>0</v>
      </c>
      <c r="L1796" s="11">
        <v>0</v>
      </c>
      <c r="M1796" s="12">
        <v>300000</v>
      </c>
    </row>
    <row r="1797" spans="1:13" ht="30">
      <c r="A1797" s="10" t="s">
        <v>3417</v>
      </c>
      <c r="B1797" s="10" t="s">
        <v>3418</v>
      </c>
      <c r="C1797" s="10" t="s">
        <v>3399</v>
      </c>
      <c r="D1797" s="10" t="s">
        <v>3400</v>
      </c>
      <c r="E1797" s="11">
        <v>1</v>
      </c>
      <c r="F1797" s="11">
        <v>1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2">
        <v>1</v>
      </c>
    </row>
    <row r="1798" spans="1:13" ht="30">
      <c r="A1798" s="10" t="s">
        <v>3419</v>
      </c>
      <c r="B1798" s="10" t="s">
        <v>3420</v>
      </c>
      <c r="C1798" s="10" t="s">
        <v>3399</v>
      </c>
      <c r="D1798" s="10" t="s">
        <v>3400</v>
      </c>
      <c r="E1798" s="11">
        <v>0</v>
      </c>
      <c r="F1798" s="11">
        <v>12000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2">
        <v>0</v>
      </c>
    </row>
    <row r="1799" spans="1:13" ht="30">
      <c r="A1799" s="10" t="s">
        <v>3421</v>
      </c>
      <c r="B1799" s="10" t="s">
        <v>3422</v>
      </c>
      <c r="C1799" s="10" t="s">
        <v>3399</v>
      </c>
      <c r="D1799" s="10" t="s">
        <v>3400</v>
      </c>
      <c r="E1799" s="11">
        <v>1250000</v>
      </c>
      <c r="F1799" s="11">
        <v>800000</v>
      </c>
      <c r="G1799" s="11">
        <v>1250000</v>
      </c>
      <c r="H1799" s="11">
        <v>0</v>
      </c>
      <c r="I1799" s="11">
        <v>983671.59</v>
      </c>
      <c r="J1799" s="11">
        <v>266328.41</v>
      </c>
      <c r="K1799" s="11">
        <v>266328.41</v>
      </c>
      <c r="L1799" s="11">
        <v>266328.41</v>
      </c>
      <c r="M1799" s="12">
        <v>983671.59</v>
      </c>
    </row>
    <row r="1800" spans="1:13" ht="30">
      <c r="A1800" s="10" t="s">
        <v>3423</v>
      </c>
      <c r="B1800" s="10" t="s">
        <v>3424</v>
      </c>
      <c r="C1800" s="10" t="s">
        <v>3399</v>
      </c>
      <c r="D1800" s="10" t="s">
        <v>3400</v>
      </c>
      <c r="E1800" s="11">
        <v>0</v>
      </c>
      <c r="F1800" s="11">
        <v>160000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2">
        <v>0</v>
      </c>
    </row>
    <row r="1801" spans="1:13" ht="30">
      <c r="A1801" s="10" t="s">
        <v>3425</v>
      </c>
      <c r="B1801" s="10" t="s">
        <v>3426</v>
      </c>
      <c r="C1801" s="10" t="s">
        <v>3399</v>
      </c>
      <c r="D1801" s="10" t="s">
        <v>3400</v>
      </c>
      <c r="E1801" s="11">
        <v>500000</v>
      </c>
      <c r="F1801" s="11">
        <v>0</v>
      </c>
      <c r="G1801" s="11">
        <v>500000</v>
      </c>
      <c r="H1801" s="11">
        <v>0</v>
      </c>
      <c r="I1801" s="11">
        <v>500000</v>
      </c>
      <c r="J1801" s="11">
        <v>0</v>
      </c>
      <c r="K1801" s="11">
        <v>0</v>
      </c>
      <c r="L1801" s="11">
        <v>0</v>
      </c>
      <c r="M1801" s="12">
        <v>500000</v>
      </c>
    </row>
    <row r="1802" spans="1:13" ht="30">
      <c r="A1802" s="10" t="s">
        <v>3427</v>
      </c>
      <c r="B1802" s="10" t="s">
        <v>3428</v>
      </c>
      <c r="C1802" s="10" t="s">
        <v>3399</v>
      </c>
      <c r="D1802" s="10" t="s">
        <v>3400</v>
      </c>
      <c r="E1802" s="11">
        <v>30503.82</v>
      </c>
      <c r="F1802" s="11">
        <v>0</v>
      </c>
      <c r="G1802" s="11">
        <v>74400</v>
      </c>
      <c r="H1802" s="11">
        <v>4054.78</v>
      </c>
      <c r="I1802" s="11">
        <v>43905.93</v>
      </c>
      <c r="J1802" s="11">
        <v>26439.29</v>
      </c>
      <c r="K1802" s="11">
        <v>30494.07</v>
      </c>
      <c r="L1802" s="11">
        <v>26439.29</v>
      </c>
      <c r="M1802" s="12">
        <v>9.75</v>
      </c>
    </row>
    <row r="1803" spans="1:13" ht="30">
      <c r="A1803" s="10" t="s">
        <v>3429</v>
      </c>
      <c r="B1803" s="10" t="s">
        <v>3430</v>
      </c>
      <c r="C1803" s="10" t="s">
        <v>442</v>
      </c>
      <c r="D1803" s="10" t="s">
        <v>442</v>
      </c>
      <c r="E1803" s="11">
        <v>0</v>
      </c>
      <c r="F1803" s="11">
        <v>160000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2">
        <v>0</v>
      </c>
    </row>
    <row r="1804" spans="1:13" ht="30">
      <c r="A1804" s="10" t="s">
        <v>3431</v>
      </c>
      <c r="B1804" s="10" t="s">
        <v>3432</v>
      </c>
      <c r="C1804" s="10" t="s">
        <v>3399</v>
      </c>
      <c r="D1804" s="10" t="s">
        <v>3400</v>
      </c>
      <c r="E1804" s="11">
        <v>135240.33</v>
      </c>
      <c r="F1804" s="11">
        <v>270000</v>
      </c>
      <c r="G1804" s="11">
        <v>268696.93</v>
      </c>
      <c r="H1804" s="11">
        <v>0</v>
      </c>
      <c r="I1804" s="11">
        <v>212944.96</v>
      </c>
      <c r="J1804" s="11">
        <v>55751.97</v>
      </c>
      <c r="K1804" s="11">
        <v>55751.97</v>
      </c>
      <c r="L1804" s="11">
        <v>55751.97</v>
      </c>
      <c r="M1804" s="12">
        <v>79488.36</v>
      </c>
    </row>
    <row r="1805" spans="1:13" ht="30">
      <c r="A1805" s="10" t="s">
        <v>3433</v>
      </c>
      <c r="B1805" s="10" t="s">
        <v>3434</v>
      </c>
      <c r="C1805" s="10" t="s">
        <v>3399</v>
      </c>
      <c r="D1805" s="10" t="s">
        <v>3400</v>
      </c>
      <c r="E1805" s="11">
        <v>227592</v>
      </c>
      <c r="F1805" s="11">
        <v>270000</v>
      </c>
      <c r="G1805" s="11">
        <v>270000</v>
      </c>
      <c r="H1805" s="11">
        <v>5777.93</v>
      </c>
      <c r="I1805" s="11">
        <v>238022.07</v>
      </c>
      <c r="J1805" s="11">
        <v>26200</v>
      </c>
      <c r="K1805" s="11">
        <v>31977.93</v>
      </c>
      <c r="L1805" s="11">
        <v>26200</v>
      </c>
      <c r="M1805" s="12">
        <v>195614.07</v>
      </c>
    </row>
    <row r="1806" spans="1:13" ht="30">
      <c r="A1806" s="10" t="s">
        <v>3435</v>
      </c>
      <c r="B1806" s="10" t="s">
        <v>3436</v>
      </c>
      <c r="C1806" s="10" t="s">
        <v>3399</v>
      </c>
      <c r="D1806" s="10" t="s">
        <v>3400</v>
      </c>
      <c r="E1806" s="11">
        <v>700000</v>
      </c>
      <c r="F1806" s="11">
        <v>0</v>
      </c>
      <c r="G1806" s="11">
        <v>700000</v>
      </c>
      <c r="H1806" s="11">
        <v>0</v>
      </c>
      <c r="I1806" s="11">
        <v>700000</v>
      </c>
      <c r="J1806" s="11">
        <v>0</v>
      </c>
      <c r="K1806" s="11">
        <v>0</v>
      </c>
      <c r="L1806" s="11">
        <v>0</v>
      </c>
      <c r="M1806" s="12">
        <v>700000</v>
      </c>
    </row>
    <row r="1807" spans="1:13" ht="30">
      <c r="A1807" s="10" t="s">
        <v>3437</v>
      </c>
      <c r="B1807" s="10" t="s">
        <v>3438</v>
      </c>
      <c r="C1807" s="10" t="s">
        <v>3399</v>
      </c>
      <c r="D1807" s="10" t="s">
        <v>3400</v>
      </c>
      <c r="E1807" s="11">
        <v>300000</v>
      </c>
      <c r="F1807" s="11">
        <v>0</v>
      </c>
      <c r="G1807" s="11">
        <v>300000</v>
      </c>
      <c r="H1807" s="11">
        <v>0</v>
      </c>
      <c r="I1807" s="11">
        <v>300000</v>
      </c>
      <c r="J1807" s="11">
        <v>0</v>
      </c>
      <c r="K1807" s="11">
        <v>0</v>
      </c>
      <c r="L1807" s="11">
        <v>0</v>
      </c>
      <c r="M1807" s="12">
        <v>300000</v>
      </c>
    </row>
    <row r="1808" spans="1:13" ht="30">
      <c r="A1808" s="10" t="s">
        <v>3439</v>
      </c>
      <c r="B1808" s="10" t="s">
        <v>3440</v>
      </c>
      <c r="C1808" s="10" t="s">
        <v>442</v>
      </c>
      <c r="D1808" s="10" t="s">
        <v>442</v>
      </c>
      <c r="E1808" s="11">
        <v>200000</v>
      </c>
      <c r="F1808" s="11">
        <v>0</v>
      </c>
      <c r="G1808" s="11">
        <v>200000</v>
      </c>
      <c r="H1808" s="11">
        <v>0</v>
      </c>
      <c r="I1808" s="11">
        <v>200000</v>
      </c>
      <c r="J1808" s="11">
        <v>0</v>
      </c>
      <c r="K1808" s="11">
        <v>0</v>
      </c>
      <c r="L1808" s="11">
        <v>0</v>
      </c>
      <c r="M1808" s="12">
        <v>200000</v>
      </c>
    </row>
    <row r="1809" spans="1:13" ht="30">
      <c r="A1809" s="10" t="s">
        <v>3441</v>
      </c>
      <c r="B1809" s="10" t="s">
        <v>3442</v>
      </c>
      <c r="C1809" s="10" t="s">
        <v>3399</v>
      </c>
      <c r="D1809" s="10" t="s">
        <v>3400</v>
      </c>
      <c r="E1809" s="11">
        <v>10000</v>
      </c>
      <c r="F1809" s="11">
        <v>0</v>
      </c>
      <c r="G1809" s="11">
        <v>10000</v>
      </c>
      <c r="H1809" s="11">
        <v>0</v>
      </c>
      <c r="I1809" s="11">
        <v>10000</v>
      </c>
      <c r="J1809" s="11">
        <v>0</v>
      </c>
      <c r="K1809" s="11">
        <v>0</v>
      </c>
      <c r="L1809" s="11">
        <v>0</v>
      </c>
      <c r="M1809" s="12">
        <v>10000</v>
      </c>
    </row>
    <row r="1810" spans="1:13" ht="45">
      <c r="A1810" s="10" t="s">
        <v>3443</v>
      </c>
      <c r="B1810" s="10" t="s">
        <v>3444</v>
      </c>
      <c r="C1810" s="10" t="s">
        <v>3399</v>
      </c>
      <c r="D1810" s="10" t="s">
        <v>3400</v>
      </c>
      <c r="E1810" s="11">
        <v>6200</v>
      </c>
      <c r="F1810" s="11">
        <v>0</v>
      </c>
      <c r="G1810" s="11">
        <v>6188.82</v>
      </c>
      <c r="H1810" s="11">
        <v>0</v>
      </c>
      <c r="I1810" s="11">
        <v>6188.82</v>
      </c>
      <c r="J1810" s="11">
        <v>0</v>
      </c>
      <c r="K1810" s="11">
        <v>0</v>
      </c>
      <c r="L1810" s="11">
        <v>0</v>
      </c>
      <c r="M1810" s="12">
        <v>6200</v>
      </c>
    </row>
    <row r="1811" spans="1:13" ht="30">
      <c r="A1811" s="10" t="s">
        <v>3445</v>
      </c>
      <c r="B1811" s="10" t="s">
        <v>3446</v>
      </c>
      <c r="C1811" s="10" t="s">
        <v>3399</v>
      </c>
      <c r="D1811" s="10" t="s">
        <v>3400</v>
      </c>
      <c r="E1811" s="11">
        <v>20000</v>
      </c>
      <c r="F1811" s="11">
        <v>0</v>
      </c>
      <c r="G1811" s="11">
        <v>20000</v>
      </c>
      <c r="H1811" s="11">
        <v>0</v>
      </c>
      <c r="I1811" s="11">
        <v>20000</v>
      </c>
      <c r="J1811" s="11">
        <v>0</v>
      </c>
      <c r="K1811" s="11">
        <v>0</v>
      </c>
      <c r="L1811" s="11">
        <v>0</v>
      </c>
      <c r="M1811" s="12">
        <v>20000</v>
      </c>
    </row>
    <row r="1812" spans="1:13" ht="30">
      <c r="A1812" s="10" t="s">
        <v>3447</v>
      </c>
      <c r="B1812" s="10" t="s">
        <v>3448</v>
      </c>
      <c r="C1812" s="10" t="s">
        <v>3399</v>
      </c>
      <c r="D1812" s="10" t="s">
        <v>3400</v>
      </c>
      <c r="E1812" s="11">
        <v>10000</v>
      </c>
      <c r="F1812" s="11">
        <v>0</v>
      </c>
      <c r="G1812" s="11">
        <v>0</v>
      </c>
      <c r="H1812" s="11">
        <v>0</v>
      </c>
      <c r="I1812" s="11">
        <v>0</v>
      </c>
      <c r="J1812" s="11">
        <v>0</v>
      </c>
      <c r="K1812" s="11">
        <v>0</v>
      </c>
      <c r="L1812" s="11">
        <v>0</v>
      </c>
      <c r="M1812" s="12">
        <v>10000</v>
      </c>
    </row>
    <row r="1813" spans="1:13" ht="45">
      <c r="A1813" s="10" t="s">
        <v>3449</v>
      </c>
      <c r="B1813" s="10" t="s">
        <v>3450</v>
      </c>
      <c r="C1813" s="10" t="s">
        <v>3411</v>
      </c>
      <c r="D1813" s="10" t="s">
        <v>3412</v>
      </c>
      <c r="E1813" s="11">
        <v>0</v>
      </c>
      <c r="F1813" s="11">
        <v>160000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2">
        <v>0</v>
      </c>
    </row>
    <row r="1814" spans="1:13" ht="30">
      <c r="A1814" s="10" t="s">
        <v>3451</v>
      </c>
      <c r="B1814" s="10" t="s">
        <v>3452</v>
      </c>
      <c r="C1814" s="10" t="s">
        <v>3453</v>
      </c>
      <c r="D1814" s="10" t="s">
        <v>3452</v>
      </c>
      <c r="E1814" s="11">
        <v>0</v>
      </c>
      <c r="F1814" s="11">
        <v>12000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2">
        <v>0</v>
      </c>
    </row>
    <row r="1815" spans="1:13" ht="45">
      <c r="A1815" s="10" t="s">
        <v>3454</v>
      </c>
      <c r="B1815" s="10" t="s">
        <v>3455</v>
      </c>
      <c r="C1815" s="10" t="s">
        <v>3411</v>
      </c>
      <c r="D1815" s="10" t="s">
        <v>3412</v>
      </c>
      <c r="E1815" s="11">
        <v>58000</v>
      </c>
      <c r="F1815" s="11">
        <v>250000</v>
      </c>
      <c r="G1815" s="11">
        <v>74400</v>
      </c>
      <c r="H1815" s="11">
        <v>0</v>
      </c>
      <c r="I1815" s="11">
        <v>42416.72</v>
      </c>
      <c r="J1815" s="11">
        <v>31983.28</v>
      </c>
      <c r="K1815" s="11">
        <v>31983.28</v>
      </c>
      <c r="L1815" s="11">
        <v>31983.28</v>
      </c>
      <c r="M1815" s="12">
        <v>26016.72</v>
      </c>
    </row>
    <row r="1816" spans="1:13" ht="45">
      <c r="A1816" s="10" t="s">
        <v>3456</v>
      </c>
      <c r="B1816" s="10" t="s">
        <v>3457</v>
      </c>
      <c r="C1816" s="10" t="s">
        <v>3411</v>
      </c>
      <c r="D1816" s="10" t="s">
        <v>3412</v>
      </c>
      <c r="E1816" s="11">
        <v>425600</v>
      </c>
      <c r="F1816" s="11">
        <v>250000</v>
      </c>
      <c r="G1816" s="11">
        <v>468753.09</v>
      </c>
      <c r="H1816" s="11">
        <v>0</v>
      </c>
      <c r="I1816" s="11">
        <v>390516.72</v>
      </c>
      <c r="J1816" s="11">
        <v>78236.37</v>
      </c>
      <c r="K1816" s="11">
        <v>78236.37</v>
      </c>
      <c r="L1816" s="11">
        <v>78236.37</v>
      </c>
      <c r="M1816" s="12">
        <v>347363.63</v>
      </c>
    </row>
    <row r="1817" spans="1:13" ht="30">
      <c r="A1817" s="10" t="s">
        <v>3458</v>
      </c>
      <c r="B1817" s="10" t="s">
        <v>3459</v>
      </c>
      <c r="C1817" s="10" t="s">
        <v>3411</v>
      </c>
      <c r="D1817" s="10" t="s">
        <v>3412</v>
      </c>
      <c r="E1817" s="11">
        <v>12000</v>
      </c>
      <c r="F1817" s="11">
        <v>0</v>
      </c>
      <c r="G1817" s="11">
        <v>12000</v>
      </c>
      <c r="H1817" s="11">
        <v>0</v>
      </c>
      <c r="I1817" s="11">
        <v>675.98</v>
      </c>
      <c r="J1817" s="11">
        <v>11324.02</v>
      </c>
      <c r="K1817" s="11">
        <v>11324.02</v>
      </c>
      <c r="L1817" s="11">
        <v>11324.02</v>
      </c>
      <c r="M1817" s="12">
        <v>675.98</v>
      </c>
    </row>
    <row r="1818" spans="1:13" ht="30">
      <c r="A1818" s="10" t="s">
        <v>3460</v>
      </c>
      <c r="B1818" s="10" t="s">
        <v>3461</v>
      </c>
      <c r="C1818" s="10" t="s">
        <v>3411</v>
      </c>
      <c r="D1818" s="10" t="s">
        <v>3412</v>
      </c>
      <c r="E1818" s="11">
        <v>32000</v>
      </c>
      <c r="F1818" s="11">
        <v>0</v>
      </c>
      <c r="G1818" s="11">
        <v>32000</v>
      </c>
      <c r="H1818" s="11">
        <v>6466.1</v>
      </c>
      <c r="I1818" s="11">
        <v>3840.25</v>
      </c>
      <c r="J1818" s="11">
        <v>21693.65</v>
      </c>
      <c r="K1818" s="11">
        <v>28159.75</v>
      </c>
      <c r="L1818" s="11">
        <v>21693.65</v>
      </c>
      <c r="M1818" s="12">
        <v>3840.25</v>
      </c>
    </row>
    <row r="1819" spans="1:13" ht="15">
      <c r="A1819" s="10" t="s">
        <v>3462</v>
      </c>
      <c r="B1819" s="10" t="s">
        <v>3463</v>
      </c>
      <c r="C1819" s="10" t="s">
        <v>442</v>
      </c>
      <c r="D1819" s="10" t="s">
        <v>442</v>
      </c>
      <c r="E1819" s="11">
        <v>0</v>
      </c>
      <c r="F1819" s="11">
        <v>300000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2">
        <v>0</v>
      </c>
    </row>
    <row r="1820" spans="1:13" ht="45">
      <c r="A1820" s="10" t="s">
        <v>3464</v>
      </c>
      <c r="B1820" s="10" t="s">
        <v>3465</v>
      </c>
      <c r="C1820" s="10" t="s">
        <v>3309</v>
      </c>
      <c r="D1820" s="10" t="s">
        <v>3310</v>
      </c>
      <c r="E1820" s="11">
        <v>27135</v>
      </c>
      <c r="F1820" s="11">
        <v>20000</v>
      </c>
      <c r="G1820" s="11">
        <v>27135</v>
      </c>
      <c r="H1820" s="11">
        <v>0</v>
      </c>
      <c r="I1820" s="11">
        <v>0</v>
      </c>
      <c r="J1820" s="11">
        <v>27135</v>
      </c>
      <c r="K1820" s="11">
        <v>27135</v>
      </c>
      <c r="L1820" s="11">
        <v>27135</v>
      </c>
      <c r="M1820" s="12">
        <v>0</v>
      </c>
    </row>
    <row r="1821" spans="1:13" ht="45">
      <c r="A1821" s="10" t="s">
        <v>3466</v>
      </c>
      <c r="B1821" s="10" t="s">
        <v>3467</v>
      </c>
      <c r="C1821" s="10" t="s">
        <v>3309</v>
      </c>
      <c r="D1821" s="10" t="s">
        <v>3310</v>
      </c>
      <c r="E1821" s="11">
        <v>10000</v>
      </c>
      <c r="F1821" s="11">
        <v>10000</v>
      </c>
      <c r="G1821" s="11">
        <v>10000</v>
      </c>
      <c r="H1821" s="11">
        <v>0</v>
      </c>
      <c r="I1821" s="11">
        <v>0</v>
      </c>
      <c r="J1821" s="11">
        <v>10000</v>
      </c>
      <c r="K1821" s="11">
        <v>10000</v>
      </c>
      <c r="L1821" s="11">
        <v>10000</v>
      </c>
      <c r="M1821" s="12">
        <v>0</v>
      </c>
    </row>
    <row r="1822" spans="1:13" ht="30">
      <c r="A1822" s="10" t="s">
        <v>3468</v>
      </c>
      <c r="B1822" s="10" t="s">
        <v>3469</v>
      </c>
      <c r="C1822" s="10" t="s">
        <v>3309</v>
      </c>
      <c r="D1822" s="10" t="s">
        <v>3310</v>
      </c>
      <c r="E1822" s="11">
        <v>47300</v>
      </c>
      <c r="F1822" s="11">
        <v>60000</v>
      </c>
      <c r="G1822" s="11">
        <v>47300</v>
      </c>
      <c r="H1822" s="11">
        <v>0</v>
      </c>
      <c r="I1822" s="11">
        <v>420.85</v>
      </c>
      <c r="J1822" s="11">
        <v>46879.15</v>
      </c>
      <c r="K1822" s="11">
        <v>46879.15</v>
      </c>
      <c r="L1822" s="11">
        <v>46879.15</v>
      </c>
      <c r="M1822" s="12">
        <v>420.85</v>
      </c>
    </row>
    <row r="1823" spans="1:13" ht="30">
      <c r="A1823" s="10" t="s">
        <v>3470</v>
      </c>
      <c r="B1823" s="10" t="s">
        <v>3471</v>
      </c>
      <c r="C1823" s="10" t="s">
        <v>3309</v>
      </c>
      <c r="D1823" s="10" t="s">
        <v>3310</v>
      </c>
      <c r="E1823" s="11">
        <v>0</v>
      </c>
      <c r="F1823" s="11">
        <v>80000</v>
      </c>
      <c r="G1823" s="11">
        <v>0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12">
        <v>0</v>
      </c>
    </row>
    <row r="1824" spans="1:13" ht="30">
      <c r="A1824" s="10" t="s">
        <v>3472</v>
      </c>
      <c r="B1824" s="10" t="s">
        <v>3473</v>
      </c>
      <c r="C1824" s="10" t="s">
        <v>3309</v>
      </c>
      <c r="D1824" s="10" t="s">
        <v>3310</v>
      </c>
      <c r="E1824" s="11">
        <v>0</v>
      </c>
      <c r="F1824" s="11">
        <v>40000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12">
        <v>0</v>
      </c>
    </row>
    <row r="1825" spans="1:13" ht="30">
      <c r="A1825" s="10" t="s">
        <v>3474</v>
      </c>
      <c r="B1825" s="10" t="s">
        <v>3475</v>
      </c>
      <c r="C1825" s="10" t="s">
        <v>3309</v>
      </c>
      <c r="D1825" s="10" t="s">
        <v>3310</v>
      </c>
      <c r="E1825" s="11">
        <v>5485</v>
      </c>
      <c r="F1825" s="11">
        <v>80000</v>
      </c>
      <c r="G1825" s="11">
        <v>5485</v>
      </c>
      <c r="H1825" s="11">
        <v>0</v>
      </c>
      <c r="I1825" s="11">
        <v>0.91</v>
      </c>
      <c r="J1825" s="11">
        <v>5484.09</v>
      </c>
      <c r="K1825" s="11">
        <v>5484.09</v>
      </c>
      <c r="L1825" s="11">
        <v>5484.09</v>
      </c>
      <c r="M1825" s="12">
        <v>0.91</v>
      </c>
    </row>
    <row r="1826" spans="1:13" ht="30">
      <c r="A1826" s="10" t="s">
        <v>3476</v>
      </c>
      <c r="B1826" s="10" t="s">
        <v>3477</v>
      </c>
      <c r="C1826" s="10" t="s">
        <v>3309</v>
      </c>
      <c r="D1826" s="10" t="s">
        <v>3310</v>
      </c>
      <c r="E1826" s="11">
        <v>36000</v>
      </c>
      <c r="F1826" s="11">
        <v>80000</v>
      </c>
      <c r="G1826" s="11">
        <v>80000</v>
      </c>
      <c r="H1826" s="11">
        <v>22986.59</v>
      </c>
      <c r="I1826" s="11">
        <v>44050.91</v>
      </c>
      <c r="J1826" s="11">
        <v>12962.5</v>
      </c>
      <c r="K1826" s="11">
        <v>35949.09</v>
      </c>
      <c r="L1826" s="11">
        <v>12962.5</v>
      </c>
      <c r="M1826" s="12">
        <v>50.91</v>
      </c>
    </row>
    <row r="1827" spans="1:13" ht="30">
      <c r="A1827" s="10" t="s">
        <v>3478</v>
      </c>
      <c r="B1827" s="10" t="s">
        <v>3479</v>
      </c>
      <c r="C1827" s="10" t="s">
        <v>3309</v>
      </c>
      <c r="D1827" s="10" t="s">
        <v>3310</v>
      </c>
      <c r="E1827" s="11">
        <v>31198.51</v>
      </c>
      <c r="F1827" s="11">
        <v>80000</v>
      </c>
      <c r="G1827" s="11">
        <v>80000</v>
      </c>
      <c r="H1827" s="11">
        <v>0</v>
      </c>
      <c r="I1827" s="11">
        <v>48805.53</v>
      </c>
      <c r="J1827" s="11">
        <v>31194.47</v>
      </c>
      <c r="K1827" s="11">
        <v>31194.47</v>
      </c>
      <c r="L1827" s="11">
        <v>31194.47</v>
      </c>
      <c r="M1827" s="12">
        <v>4.04</v>
      </c>
    </row>
    <row r="1828" spans="1:13" ht="45">
      <c r="A1828" s="10" t="s">
        <v>3480</v>
      </c>
      <c r="B1828" s="10" t="s">
        <v>3481</v>
      </c>
      <c r="C1828" s="10" t="s">
        <v>3309</v>
      </c>
      <c r="D1828" s="10" t="s">
        <v>3310</v>
      </c>
      <c r="E1828" s="11">
        <v>39000</v>
      </c>
      <c r="F1828" s="11">
        <v>80000</v>
      </c>
      <c r="G1828" s="11">
        <v>100000</v>
      </c>
      <c r="H1828" s="11">
        <v>30815.25</v>
      </c>
      <c r="I1828" s="11">
        <v>61036.59</v>
      </c>
      <c r="J1828" s="11">
        <v>8148.16</v>
      </c>
      <c r="K1828" s="11">
        <v>38963.41</v>
      </c>
      <c r="L1828" s="11">
        <v>8148.16</v>
      </c>
      <c r="M1828" s="12">
        <v>36.59</v>
      </c>
    </row>
    <row r="1829" spans="1:13" ht="45">
      <c r="A1829" s="10" t="s">
        <v>3482</v>
      </c>
      <c r="B1829" s="10" t="s">
        <v>3483</v>
      </c>
      <c r="C1829" s="10" t="s">
        <v>3377</v>
      </c>
      <c r="D1829" s="10" t="s">
        <v>3378</v>
      </c>
      <c r="E1829" s="11">
        <v>36677</v>
      </c>
      <c r="F1829" s="11">
        <v>60000</v>
      </c>
      <c r="G1829" s="11">
        <v>36677</v>
      </c>
      <c r="H1829" s="11">
        <v>0</v>
      </c>
      <c r="I1829" s="11">
        <v>5.76</v>
      </c>
      <c r="J1829" s="11">
        <v>36671.24</v>
      </c>
      <c r="K1829" s="11">
        <v>36671.24</v>
      </c>
      <c r="L1829" s="11">
        <v>36671.24</v>
      </c>
      <c r="M1829" s="12">
        <v>5.76</v>
      </c>
    </row>
    <row r="1830" spans="1:13" ht="30">
      <c r="A1830" s="10" t="s">
        <v>3484</v>
      </c>
      <c r="B1830" s="10" t="s">
        <v>3485</v>
      </c>
      <c r="C1830" s="10" t="s">
        <v>3309</v>
      </c>
      <c r="D1830" s="10" t="s">
        <v>3310</v>
      </c>
      <c r="E1830" s="11">
        <v>71962.71</v>
      </c>
      <c r="F1830" s="11">
        <v>0</v>
      </c>
      <c r="G1830" s="11">
        <v>194500</v>
      </c>
      <c r="H1830" s="11">
        <v>0</v>
      </c>
      <c r="I1830" s="11">
        <v>173778.24</v>
      </c>
      <c r="J1830" s="11">
        <v>20721.76</v>
      </c>
      <c r="K1830" s="11">
        <v>20721.76</v>
      </c>
      <c r="L1830" s="11">
        <v>20721.76</v>
      </c>
      <c r="M1830" s="12">
        <v>51240.95</v>
      </c>
    </row>
    <row r="1831" spans="1:13" ht="45">
      <c r="A1831" s="10" t="s">
        <v>3486</v>
      </c>
      <c r="B1831" s="10" t="s">
        <v>3487</v>
      </c>
      <c r="C1831" s="10" t="s">
        <v>3488</v>
      </c>
      <c r="D1831" s="10" t="s">
        <v>3489</v>
      </c>
      <c r="E1831" s="11">
        <v>29003.12</v>
      </c>
      <c r="F1831" s="11">
        <v>74400</v>
      </c>
      <c r="G1831" s="11">
        <v>29016</v>
      </c>
      <c r="H1831" s="11">
        <v>0</v>
      </c>
      <c r="I1831" s="11">
        <v>12.88</v>
      </c>
      <c r="J1831" s="11">
        <v>29003.12</v>
      </c>
      <c r="K1831" s="11">
        <v>29003.12</v>
      </c>
      <c r="L1831" s="11">
        <v>29003.12</v>
      </c>
      <c r="M1831" s="12">
        <v>0</v>
      </c>
    </row>
    <row r="1832" spans="1:13" ht="30">
      <c r="A1832" s="10" t="s">
        <v>3490</v>
      </c>
      <c r="B1832" s="10" t="s">
        <v>3491</v>
      </c>
      <c r="C1832" s="10" t="s">
        <v>442</v>
      </c>
      <c r="D1832" s="10" t="s">
        <v>442</v>
      </c>
      <c r="E1832" s="11">
        <v>0</v>
      </c>
      <c r="F1832" s="11">
        <v>7250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2">
        <v>0</v>
      </c>
    </row>
    <row r="1833" spans="1:13" ht="30">
      <c r="A1833" s="10" t="s">
        <v>3492</v>
      </c>
      <c r="B1833" s="10" t="s">
        <v>3493</v>
      </c>
      <c r="C1833" s="10" t="s">
        <v>442</v>
      </c>
      <c r="D1833" s="10" t="s">
        <v>442</v>
      </c>
      <c r="E1833" s="11">
        <v>0</v>
      </c>
      <c r="F1833" s="11">
        <v>70000</v>
      </c>
      <c r="G1833" s="11">
        <v>0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2">
        <v>0</v>
      </c>
    </row>
    <row r="1834" spans="1:13" ht="45">
      <c r="A1834" s="10" t="s">
        <v>3494</v>
      </c>
      <c r="B1834" s="10" t="s">
        <v>3495</v>
      </c>
      <c r="C1834" s="10" t="s">
        <v>442</v>
      </c>
      <c r="D1834" s="10" t="s">
        <v>442</v>
      </c>
      <c r="E1834" s="11">
        <v>7278.06</v>
      </c>
      <c r="F1834" s="11">
        <v>0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2">
        <v>7278.06</v>
      </c>
    </row>
    <row r="1835" spans="1:13" ht="75">
      <c r="A1835" s="10" t="s">
        <v>3496</v>
      </c>
      <c r="B1835" s="10" t="s">
        <v>3497</v>
      </c>
      <c r="C1835" s="10" t="s">
        <v>3498</v>
      </c>
      <c r="D1835" s="10" t="s">
        <v>3499</v>
      </c>
      <c r="E1835" s="11">
        <v>3000</v>
      </c>
      <c r="F1835" s="11">
        <v>0</v>
      </c>
      <c r="G1835" s="11">
        <v>3000</v>
      </c>
      <c r="H1835" s="11">
        <v>0</v>
      </c>
      <c r="I1835" s="11">
        <v>0</v>
      </c>
      <c r="J1835" s="11">
        <v>3000</v>
      </c>
      <c r="K1835" s="11">
        <v>3000</v>
      </c>
      <c r="L1835" s="11">
        <v>3000</v>
      </c>
      <c r="M1835" s="12">
        <v>0</v>
      </c>
    </row>
    <row r="1836" spans="1:13" ht="45.75" thickBot="1">
      <c r="A1836" s="10" t="s">
        <v>3500</v>
      </c>
      <c r="B1836" s="10" t="s">
        <v>3501</v>
      </c>
      <c r="C1836" s="10" t="s">
        <v>442</v>
      </c>
      <c r="D1836" s="10" t="s">
        <v>442</v>
      </c>
      <c r="E1836" s="11">
        <v>63487.52</v>
      </c>
      <c r="F1836" s="11">
        <v>0</v>
      </c>
      <c r="G1836" s="11">
        <v>63487.52</v>
      </c>
      <c r="H1836" s="11">
        <v>0</v>
      </c>
      <c r="I1836" s="11">
        <v>63487.52</v>
      </c>
      <c r="J1836" s="11">
        <v>0</v>
      </c>
      <c r="K1836" s="11">
        <v>0</v>
      </c>
      <c r="L1836" s="11">
        <v>0</v>
      </c>
      <c r="M1836" s="12">
        <v>63487.52</v>
      </c>
    </row>
    <row r="1837" spans="1:13" ht="15.75" thickBot="1">
      <c r="A1837" s="13"/>
      <c r="B1837" s="14" t="s">
        <v>3167</v>
      </c>
      <c r="C1837" s="15"/>
      <c r="D1837" s="15"/>
      <c r="E1837" s="16">
        <f>SUM($E$1777:$E$1836)</f>
        <v>6401222.9799999995</v>
      </c>
      <c r="F1837" s="16">
        <f>SUM($F$1777:$F$1836)</f>
        <v>8234741.2</v>
      </c>
      <c r="G1837" s="16">
        <f>SUM($G$1777:$G$1836)</f>
        <v>7288580.33</v>
      </c>
      <c r="H1837" s="16">
        <f>SUM($H$1777:$H$1836)</f>
        <v>86036.42</v>
      </c>
      <c r="I1837" s="16">
        <f>SUM($I$1777:$I$1836)</f>
        <v>6144443.579999999</v>
      </c>
      <c r="J1837" s="16">
        <f>SUM($J$1777:$J$1836)</f>
        <v>1058100.33</v>
      </c>
      <c r="K1837" s="16">
        <f>SUM($K$1777:$K$1836)</f>
        <v>1144136.75</v>
      </c>
      <c r="L1837" s="16">
        <f>SUM($L$1777:$L$1836)</f>
        <v>1058100.33</v>
      </c>
      <c r="M1837" s="16">
        <f>SUM($M$1777:$M$1836)</f>
        <v>5257086.229999999</v>
      </c>
    </row>
    <row r="1838" spans="1:13" ht="15.75" thickBot="1">
      <c r="A1838" s="6" t="s">
        <v>3168</v>
      </c>
      <c r="B1838" s="7" t="s">
        <v>3169</v>
      </c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 ht="30">
      <c r="A1839" s="5" t="s">
        <v>3502</v>
      </c>
      <c r="B1839" s="5" t="s">
        <v>3503</v>
      </c>
      <c r="C1839" s="5" t="s">
        <v>3172</v>
      </c>
      <c r="D1839" s="5" t="s">
        <v>3173</v>
      </c>
      <c r="E1839" s="8">
        <v>49358.1</v>
      </c>
      <c r="F1839" s="8">
        <v>50000</v>
      </c>
      <c r="G1839" s="8">
        <v>50218.05</v>
      </c>
      <c r="H1839" s="8">
        <v>0</v>
      </c>
      <c r="I1839" s="8">
        <v>859.95</v>
      </c>
      <c r="J1839" s="8">
        <v>49358.1</v>
      </c>
      <c r="K1839" s="8">
        <v>49358.1</v>
      </c>
      <c r="L1839" s="8">
        <v>49358.1</v>
      </c>
      <c r="M1839" s="9">
        <v>0</v>
      </c>
    </row>
    <row r="1840" spans="1:13" ht="30">
      <c r="A1840" s="10" t="s">
        <v>3504</v>
      </c>
      <c r="B1840" s="10" t="s">
        <v>3505</v>
      </c>
      <c r="C1840" s="10" t="s">
        <v>3506</v>
      </c>
      <c r="D1840" s="10" t="s">
        <v>3507</v>
      </c>
      <c r="E1840" s="11">
        <v>72480.57</v>
      </c>
      <c r="F1840" s="11">
        <v>100000</v>
      </c>
      <c r="G1840" s="11">
        <v>97724.71</v>
      </c>
      <c r="H1840" s="11">
        <v>0</v>
      </c>
      <c r="I1840" s="11">
        <v>25245.86</v>
      </c>
      <c r="J1840" s="11">
        <v>72478.85</v>
      </c>
      <c r="K1840" s="11">
        <v>72478.85</v>
      </c>
      <c r="L1840" s="11">
        <v>72478.85</v>
      </c>
      <c r="M1840" s="12">
        <v>1.72</v>
      </c>
    </row>
    <row r="1841" spans="1:13" ht="30">
      <c r="A1841" s="10" t="s">
        <v>3508</v>
      </c>
      <c r="B1841" s="10" t="s">
        <v>3509</v>
      </c>
      <c r="C1841" s="10" t="s">
        <v>442</v>
      </c>
      <c r="D1841" s="10" t="s">
        <v>442</v>
      </c>
      <c r="E1841" s="11">
        <v>0</v>
      </c>
      <c r="F1841" s="11">
        <v>150000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2">
        <v>0</v>
      </c>
    </row>
    <row r="1842" spans="1:13" ht="30">
      <c r="A1842" s="10" t="s">
        <v>3510</v>
      </c>
      <c r="B1842" s="10" t="s">
        <v>3511</v>
      </c>
      <c r="C1842" s="10" t="s">
        <v>3172</v>
      </c>
      <c r="D1842" s="10" t="s">
        <v>3173</v>
      </c>
      <c r="E1842" s="11">
        <v>44707.19</v>
      </c>
      <c r="F1842" s="11">
        <v>92000</v>
      </c>
      <c r="G1842" s="11">
        <v>91925</v>
      </c>
      <c r="H1842" s="11">
        <v>12317.7</v>
      </c>
      <c r="I1842" s="11">
        <v>79607.3</v>
      </c>
      <c r="J1842" s="11">
        <v>0</v>
      </c>
      <c r="K1842" s="11">
        <v>12317.7</v>
      </c>
      <c r="L1842" s="11">
        <v>0</v>
      </c>
      <c r="M1842" s="12">
        <v>32389.49</v>
      </c>
    </row>
    <row r="1843" spans="1:13" ht="30">
      <c r="A1843" s="10" t="s">
        <v>3512</v>
      </c>
      <c r="B1843" s="10" t="s">
        <v>3513</v>
      </c>
      <c r="C1843" s="10" t="s">
        <v>3377</v>
      </c>
      <c r="D1843" s="10" t="s">
        <v>3378</v>
      </c>
      <c r="E1843" s="11">
        <v>346000</v>
      </c>
      <c r="F1843" s="11">
        <v>0</v>
      </c>
      <c r="G1843" s="11">
        <v>345999.3</v>
      </c>
      <c r="H1843" s="11">
        <v>0</v>
      </c>
      <c r="I1843" s="11">
        <v>345999.3</v>
      </c>
      <c r="J1843" s="11">
        <v>0</v>
      </c>
      <c r="K1843" s="11">
        <v>0</v>
      </c>
      <c r="L1843" s="11">
        <v>0</v>
      </c>
      <c r="M1843" s="12">
        <v>346000</v>
      </c>
    </row>
    <row r="1844" spans="1:13" ht="60">
      <c r="A1844" s="10" t="s">
        <v>3514</v>
      </c>
      <c r="B1844" s="10" t="s">
        <v>3515</v>
      </c>
      <c r="C1844" s="10" t="s">
        <v>3377</v>
      </c>
      <c r="D1844" s="10" t="s">
        <v>3378</v>
      </c>
      <c r="E1844" s="11">
        <v>89759.97</v>
      </c>
      <c r="F1844" s="11">
        <v>89759.97</v>
      </c>
      <c r="G1844" s="11">
        <v>89759.97</v>
      </c>
      <c r="H1844" s="11">
        <v>0</v>
      </c>
      <c r="I1844" s="11">
        <v>0.3</v>
      </c>
      <c r="J1844" s="11">
        <v>89759.67</v>
      </c>
      <c r="K1844" s="11">
        <v>89759.67</v>
      </c>
      <c r="L1844" s="11">
        <v>89759.67</v>
      </c>
      <c r="M1844" s="12">
        <v>0.3</v>
      </c>
    </row>
    <row r="1845" spans="1:13" ht="30">
      <c r="A1845" s="10" t="s">
        <v>3516</v>
      </c>
      <c r="B1845" s="10" t="s">
        <v>3517</v>
      </c>
      <c r="C1845" s="10" t="s">
        <v>3172</v>
      </c>
      <c r="D1845" s="10" t="s">
        <v>3173</v>
      </c>
      <c r="E1845" s="11">
        <v>47788.17</v>
      </c>
      <c r="F1845" s="11">
        <v>50000</v>
      </c>
      <c r="G1845" s="11">
        <v>111987.83</v>
      </c>
      <c r="H1845" s="11">
        <v>0</v>
      </c>
      <c r="I1845" s="11">
        <v>111987.83</v>
      </c>
      <c r="J1845" s="11">
        <v>0</v>
      </c>
      <c r="K1845" s="11">
        <v>0</v>
      </c>
      <c r="L1845" s="11">
        <v>0</v>
      </c>
      <c r="M1845" s="12">
        <v>47788.17</v>
      </c>
    </row>
    <row r="1846" spans="1:13" ht="30">
      <c r="A1846" s="10" t="s">
        <v>3518</v>
      </c>
      <c r="B1846" s="10" t="s">
        <v>3519</v>
      </c>
      <c r="C1846" s="10" t="s">
        <v>3377</v>
      </c>
      <c r="D1846" s="10" t="s">
        <v>3378</v>
      </c>
      <c r="E1846" s="11">
        <v>134512.34</v>
      </c>
      <c r="F1846" s="11">
        <v>145424.65</v>
      </c>
      <c r="G1846" s="11">
        <v>134512.34</v>
      </c>
      <c r="H1846" s="11">
        <v>0</v>
      </c>
      <c r="I1846" s="11">
        <v>166.5</v>
      </c>
      <c r="J1846" s="11">
        <v>134345.84</v>
      </c>
      <c r="K1846" s="11">
        <v>134345.84</v>
      </c>
      <c r="L1846" s="11">
        <v>134345.84</v>
      </c>
      <c r="M1846" s="12">
        <v>166.5</v>
      </c>
    </row>
    <row r="1847" spans="1:13" ht="30">
      <c r="A1847" s="10" t="s">
        <v>3520</v>
      </c>
      <c r="B1847" s="10" t="s">
        <v>3521</v>
      </c>
      <c r="C1847" s="10" t="s">
        <v>3377</v>
      </c>
      <c r="D1847" s="10" t="s">
        <v>3378</v>
      </c>
      <c r="E1847" s="11">
        <v>0</v>
      </c>
      <c r="F1847" s="11">
        <v>110815.38</v>
      </c>
      <c r="G1847" s="11">
        <v>0</v>
      </c>
      <c r="H1847" s="11">
        <v>0</v>
      </c>
      <c r="I1847" s="11">
        <v>0</v>
      </c>
      <c r="J1847" s="11">
        <v>0</v>
      </c>
      <c r="K1847" s="11">
        <v>0</v>
      </c>
      <c r="L1847" s="11">
        <v>0</v>
      </c>
      <c r="M1847" s="12">
        <v>0</v>
      </c>
    </row>
    <row r="1848" spans="1:13" ht="30">
      <c r="A1848" s="10" t="s">
        <v>3522</v>
      </c>
      <c r="B1848" s="10" t="s">
        <v>3523</v>
      </c>
      <c r="C1848" s="10" t="s">
        <v>3172</v>
      </c>
      <c r="D1848" s="10" t="s">
        <v>3173</v>
      </c>
      <c r="E1848" s="11">
        <v>265215.91</v>
      </c>
      <c r="F1848" s="11">
        <v>150000</v>
      </c>
      <c r="G1848" s="11">
        <v>265215.91</v>
      </c>
      <c r="H1848" s="11">
        <v>62418.26</v>
      </c>
      <c r="I1848" s="11">
        <v>0.25</v>
      </c>
      <c r="J1848" s="11">
        <v>202797.4</v>
      </c>
      <c r="K1848" s="11">
        <v>265215.66</v>
      </c>
      <c r="L1848" s="11">
        <v>202797.4</v>
      </c>
      <c r="M1848" s="12">
        <v>0.25</v>
      </c>
    </row>
    <row r="1849" spans="1:13" ht="30">
      <c r="A1849" s="10" t="s">
        <v>3524</v>
      </c>
      <c r="B1849" s="10" t="s">
        <v>3525</v>
      </c>
      <c r="C1849" s="10" t="s">
        <v>3172</v>
      </c>
      <c r="D1849" s="10" t="s">
        <v>3173</v>
      </c>
      <c r="E1849" s="11">
        <v>0</v>
      </c>
      <c r="F1849" s="11">
        <v>250000</v>
      </c>
      <c r="G1849" s="11">
        <v>0</v>
      </c>
      <c r="H1849" s="11">
        <v>0</v>
      </c>
      <c r="I1849" s="11">
        <v>0</v>
      </c>
      <c r="J1849" s="11">
        <v>0</v>
      </c>
      <c r="K1849" s="11">
        <v>0</v>
      </c>
      <c r="L1849" s="11">
        <v>0</v>
      </c>
      <c r="M1849" s="12">
        <v>0</v>
      </c>
    </row>
    <row r="1850" spans="1:13" ht="30">
      <c r="A1850" s="10" t="s">
        <v>3526</v>
      </c>
      <c r="B1850" s="10" t="s">
        <v>3527</v>
      </c>
      <c r="C1850" s="10" t="s">
        <v>442</v>
      </c>
      <c r="D1850" s="10" t="s">
        <v>442</v>
      </c>
      <c r="E1850" s="11">
        <v>0</v>
      </c>
      <c r="F1850" s="11">
        <v>20000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2">
        <v>0</v>
      </c>
    </row>
    <row r="1851" spans="1:13" ht="30">
      <c r="A1851" s="10" t="s">
        <v>3528</v>
      </c>
      <c r="B1851" s="10" t="s">
        <v>3529</v>
      </c>
      <c r="C1851" s="10" t="s">
        <v>442</v>
      </c>
      <c r="D1851" s="10" t="s">
        <v>442</v>
      </c>
      <c r="E1851" s="11">
        <v>0</v>
      </c>
      <c r="F1851" s="11">
        <v>100000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2">
        <v>0</v>
      </c>
    </row>
    <row r="1852" spans="1:13" ht="30">
      <c r="A1852" s="10" t="s">
        <v>3530</v>
      </c>
      <c r="B1852" s="10" t="s">
        <v>3531</v>
      </c>
      <c r="C1852" s="10" t="s">
        <v>3377</v>
      </c>
      <c r="D1852" s="10" t="s">
        <v>3378</v>
      </c>
      <c r="E1852" s="11">
        <v>57595.81</v>
      </c>
      <c r="F1852" s="11">
        <v>0</v>
      </c>
      <c r="G1852" s="11">
        <v>57595.81</v>
      </c>
      <c r="H1852" s="11">
        <v>38894.01</v>
      </c>
      <c r="I1852" s="11">
        <v>18701.8</v>
      </c>
      <c r="J1852" s="11">
        <v>0</v>
      </c>
      <c r="K1852" s="11">
        <v>38894.01</v>
      </c>
      <c r="L1852" s="11">
        <v>0</v>
      </c>
      <c r="M1852" s="12">
        <v>18701.8</v>
      </c>
    </row>
    <row r="1853" spans="1:13" ht="30">
      <c r="A1853" s="10" t="s">
        <v>3532</v>
      </c>
      <c r="B1853" s="10" t="s">
        <v>3533</v>
      </c>
      <c r="C1853" s="10" t="s">
        <v>3377</v>
      </c>
      <c r="D1853" s="10" t="s">
        <v>3378</v>
      </c>
      <c r="E1853" s="11">
        <v>31644.15</v>
      </c>
      <c r="F1853" s="11">
        <v>0</v>
      </c>
      <c r="G1853" s="11">
        <v>152403.7</v>
      </c>
      <c r="H1853" s="11">
        <v>0</v>
      </c>
      <c r="I1853" s="11">
        <v>152403.7</v>
      </c>
      <c r="J1853" s="11">
        <v>0</v>
      </c>
      <c r="K1853" s="11">
        <v>0</v>
      </c>
      <c r="L1853" s="11">
        <v>0</v>
      </c>
      <c r="M1853" s="12">
        <v>31644.15</v>
      </c>
    </row>
    <row r="1854" spans="1:13" ht="30">
      <c r="A1854" s="10" t="s">
        <v>3534</v>
      </c>
      <c r="B1854" s="10" t="s">
        <v>3535</v>
      </c>
      <c r="C1854" s="10" t="s">
        <v>757</v>
      </c>
      <c r="D1854" s="10" t="s">
        <v>758</v>
      </c>
      <c r="E1854" s="11">
        <v>28160.5</v>
      </c>
      <c r="F1854" s="11">
        <v>0</v>
      </c>
      <c r="G1854" s="11">
        <v>31995.86</v>
      </c>
      <c r="H1854" s="11">
        <v>0</v>
      </c>
      <c r="I1854" s="11">
        <v>3839.58</v>
      </c>
      <c r="J1854" s="11">
        <v>28156.28</v>
      </c>
      <c r="K1854" s="11">
        <v>28156.28</v>
      </c>
      <c r="L1854" s="11">
        <v>28156.28</v>
      </c>
      <c r="M1854" s="12">
        <v>4.22</v>
      </c>
    </row>
    <row r="1855" spans="1:13" ht="30">
      <c r="A1855" s="10" t="s">
        <v>3536</v>
      </c>
      <c r="B1855" s="10" t="s">
        <v>3537</v>
      </c>
      <c r="C1855" s="10" t="s">
        <v>442</v>
      </c>
      <c r="D1855" s="10" t="s">
        <v>442</v>
      </c>
      <c r="E1855" s="11">
        <v>0</v>
      </c>
      <c r="F1855" s="11">
        <v>10000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2">
        <v>0</v>
      </c>
    </row>
    <row r="1856" spans="1:13" ht="30">
      <c r="A1856" s="10" t="s">
        <v>3538</v>
      </c>
      <c r="B1856" s="10" t="s">
        <v>3539</v>
      </c>
      <c r="C1856" s="10" t="s">
        <v>757</v>
      </c>
      <c r="D1856" s="10" t="s">
        <v>758</v>
      </c>
      <c r="E1856" s="11">
        <v>20000</v>
      </c>
      <c r="F1856" s="11">
        <v>0</v>
      </c>
      <c r="G1856" s="11">
        <v>19998.35</v>
      </c>
      <c r="H1856" s="11">
        <v>0</v>
      </c>
      <c r="I1856" s="11">
        <v>2400.32</v>
      </c>
      <c r="J1856" s="11">
        <v>17598.03</v>
      </c>
      <c r="K1856" s="11">
        <v>17598.03</v>
      </c>
      <c r="L1856" s="11">
        <v>17598.03</v>
      </c>
      <c r="M1856" s="12">
        <v>2401.97</v>
      </c>
    </row>
    <row r="1857" spans="1:13" ht="45">
      <c r="A1857" s="10" t="s">
        <v>3540</v>
      </c>
      <c r="B1857" s="10" t="s">
        <v>3541</v>
      </c>
      <c r="C1857" s="10" t="s">
        <v>757</v>
      </c>
      <c r="D1857" s="10" t="s">
        <v>758</v>
      </c>
      <c r="E1857" s="11">
        <v>19813.14</v>
      </c>
      <c r="F1857" s="11">
        <v>0</v>
      </c>
      <c r="G1857" s="11">
        <v>19813.14</v>
      </c>
      <c r="H1857" s="11">
        <v>0</v>
      </c>
      <c r="I1857" s="11">
        <v>2377.75</v>
      </c>
      <c r="J1857" s="11">
        <v>17435.39</v>
      </c>
      <c r="K1857" s="11">
        <v>17435.39</v>
      </c>
      <c r="L1857" s="11">
        <v>17435.39</v>
      </c>
      <c r="M1857" s="12">
        <v>2377.75</v>
      </c>
    </row>
    <row r="1858" spans="1:13" ht="45">
      <c r="A1858" s="10" t="s">
        <v>3542</v>
      </c>
      <c r="B1858" s="10" t="s">
        <v>3543</v>
      </c>
      <c r="C1858" s="10" t="s">
        <v>757</v>
      </c>
      <c r="D1858" s="10" t="s">
        <v>758</v>
      </c>
      <c r="E1858" s="11">
        <v>15000</v>
      </c>
      <c r="F1858" s="11">
        <v>0</v>
      </c>
      <c r="G1858" s="11">
        <v>15000</v>
      </c>
      <c r="H1858" s="11">
        <v>0</v>
      </c>
      <c r="I1858" s="11">
        <v>15000</v>
      </c>
      <c r="J1858" s="11">
        <v>0</v>
      </c>
      <c r="K1858" s="11">
        <v>0</v>
      </c>
      <c r="L1858" s="11">
        <v>0</v>
      </c>
      <c r="M1858" s="12">
        <v>15000</v>
      </c>
    </row>
    <row r="1859" spans="1:13" ht="45">
      <c r="A1859" s="10" t="s">
        <v>3544</v>
      </c>
      <c r="B1859" s="10" t="s">
        <v>3545</v>
      </c>
      <c r="C1859" s="10" t="s">
        <v>2376</v>
      </c>
      <c r="D1859" s="10" t="s">
        <v>2377</v>
      </c>
      <c r="E1859" s="11">
        <v>300000</v>
      </c>
      <c r="F1859" s="11">
        <v>130000</v>
      </c>
      <c r="G1859" s="11">
        <v>300000</v>
      </c>
      <c r="H1859" s="11">
        <v>0</v>
      </c>
      <c r="I1859" s="11">
        <v>300000</v>
      </c>
      <c r="J1859" s="11">
        <v>0</v>
      </c>
      <c r="K1859" s="11">
        <v>0</v>
      </c>
      <c r="L1859" s="11">
        <v>0</v>
      </c>
      <c r="M1859" s="12">
        <v>300000</v>
      </c>
    </row>
    <row r="1860" spans="1:13" ht="30">
      <c r="A1860" s="10" t="s">
        <v>3546</v>
      </c>
      <c r="B1860" s="10" t="s">
        <v>3547</v>
      </c>
      <c r="C1860" s="10" t="s">
        <v>2240</v>
      </c>
      <c r="D1860" s="10" t="s">
        <v>2241</v>
      </c>
      <c r="E1860" s="11">
        <v>32736</v>
      </c>
      <c r="F1860" s="11">
        <v>0</v>
      </c>
      <c r="G1860" s="11">
        <v>74400</v>
      </c>
      <c r="H1860" s="11">
        <v>0</v>
      </c>
      <c r="I1860" s="11">
        <v>65100</v>
      </c>
      <c r="J1860" s="11">
        <v>9300</v>
      </c>
      <c r="K1860" s="11">
        <v>9300</v>
      </c>
      <c r="L1860" s="11">
        <v>9300</v>
      </c>
      <c r="M1860" s="12">
        <v>23436</v>
      </c>
    </row>
    <row r="1861" spans="1:13" ht="30">
      <c r="A1861" s="10" t="s">
        <v>3548</v>
      </c>
      <c r="B1861" s="10" t="s">
        <v>3549</v>
      </c>
      <c r="C1861" s="10" t="s">
        <v>2240</v>
      </c>
      <c r="D1861" s="10" t="s">
        <v>2241</v>
      </c>
      <c r="E1861" s="11">
        <v>172312.68</v>
      </c>
      <c r="F1861" s="11">
        <v>360000</v>
      </c>
      <c r="G1861" s="11">
        <v>172312.68</v>
      </c>
      <c r="H1861" s="11">
        <v>0</v>
      </c>
      <c r="I1861" s="11">
        <v>2923.8</v>
      </c>
      <c r="J1861" s="11">
        <v>169388.88</v>
      </c>
      <c r="K1861" s="11">
        <v>169388.88</v>
      </c>
      <c r="L1861" s="11">
        <v>169388.88</v>
      </c>
      <c r="M1861" s="12">
        <v>2923.8</v>
      </c>
    </row>
    <row r="1862" spans="1:13" ht="30">
      <c r="A1862" s="10" t="s">
        <v>3550</v>
      </c>
      <c r="B1862" s="10" t="s">
        <v>3551</v>
      </c>
      <c r="C1862" s="10" t="s">
        <v>2240</v>
      </c>
      <c r="D1862" s="10" t="s">
        <v>2241</v>
      </c>
      <c r="E1862" s="11">
        <v>247500.04</v>
      </c>
      <c r="F1862" s="11">
        <v>0</v>
      </c>
      <c r="G1862" s="11">
        <v>247500.04</v>
      </c>
      <c r="H1862" s="11">
        <v>0</v>
      </c>
      <c r="I1862" s="11">
        <v>247500.04</v>
      </c>
      <c r="J1862" s="11">
        <v>0</v>
      </c>
      <c r="K1862" s="11">
        <v>0</v>
      </c>
      <c r="L1862" s="11">
        <v>0</v>
      </c>
      <c r="M1862" s="12">
        <v>247500.04</v>
      </c>
    </row>
    <row r="1863" spans="1:13" ht="30">
      <c r="A1863" s="10" t="s">
        <v>3552</v>
      </c>
      <c r="B1863" s="10" t="s">
        <v>3553</v>
      </c>
      <c r="C1863" s="10" t="s">
        <v>2256</v>
      </c>
      <c r="D1863" s="10" t="s">
        <v>2257</v>
      </c>
      <c r="E1863" s="11">
        <v>0</v>
      </c>
      <c r="F1863" s="11">
        <v>90000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2">
        <v>0</v>
      </c>
    </row>
    <row r="1864" spans="1:13" ht="30">
      <c r="A1864" s="10" t="s">
        <v>3554</v>
      </c>
      <c r="B1864" s="10" t="s">
        <v>3555</v>
      </c>
      <c r="C1864" s="10" t="s">
        <v>2240</v>
      </c>
      <c r="D1864" s="10" t="s">
        <v>2241</v>
      </c>
      <c r="E1864" s="11">
        <v>215000</v>
      </c>
      <c r="F1864" s="11">
        <v>65000</v>
      </c>
      <c r="G1864" s="11">
        <v>215000</v>
      </c>
      <c r="H1864" s="11">
        <v>0</v>
      </c>
      <c r="I1864" s="11">
        <v>192332.74</v>
      </c>
      <c r="J1864" s="11">
        <v>22667.26</v>
      </c>
      <c r="K1864" s="11">
        <v>22667.26</v>
      </c>
      <c r="L1864" s="11">
        <v>22667.26</v>
      </c>
      <c r="M1864" s="12">
        <v>192332.74</v>
      </c>
    </row>
    <row r="1865" spans="1:13" ht="30">
      <c r="A1865" s="10" t="s">
        <v>3556</v>
      </c>
      <c r="B1865" s="10" t="s">
        <v>3557</v>
      </c>
      <c r="C1865" s="10" t="s">
        <v>2231</v>
      </c>
      <c r="D1865" s="10" t="s">
        <v>2232</v>
      </c>
      <c r="E1865" s="11">
        <v>0</v>
      </c>
      <c r="F1865" s="11">
        <v>300000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0</v>
      </c>
      <c r="M1865" s="12">
        <v>0</v>
      </c>
    </row>
    <row r="1866" spans="1:13" ht="45">
      <c r="A1866" s="10" t="s">
        <v>3558</v>
      </c>
      <c r="B1866" s="10" t="s">
        <v>3559</v>
      </c>
      <c r="C1866" s="10" t="s">
        <v>2376</v>
      </c>
      <c r="D1866" s="10" t="s">
        <v>2377</v>
      </c>
      <c r="E1866" s="11">
        <v>70867.62</v>
      </c>
      <c r="F1866" s="11">
        <v>75000</v>
      </c>
      <c r="G1866" s="11">
        <v>75000</v>
      </c>
      <c r="H1866" s="11">
        <v>0</v>
      </c>
      <c r="I1866" s="11">
        <v>6962.16</v>
      </c>
      <c r="J1866" s="11">
        <v>68037.84</v>
      </c>
      <c r="K1866" s="11">
        <v>68037.84</v>
      </c>
      <c r="L1866" s="11">
        <v>68037.84</v>
      </c>
      <c r="M1866" s="12">
        <v>2829.78</v>
      </c>
    </row>
    <row r="1867" spans="1:13" ht="45">
      <c r="A1867" s="10" t="s">
        <v>3560</v>
      </c>
      <c r="B1867" s="10" t="s">
        <v>3561</v>
      </c>
      <c r="C1867" s="10" t="s">
        <v>442</v>
      </c>
      <c r="D1867" s="10" t="s">
        <v>442</v>
      </c>
      <c r="E1867" s="11">
        <v>0</v>
      </c>
      <c r="F1867" s="11">
        <v>74400</v>
      </c>
      <c r="G1867" s="11">
        <v>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2">
        <v>0</v>
      </c>
    </row>
    <row r="1868" spans="1:13" ht="30">
      <c r="A1868" s="10" t="s">
        <v>3562</v>
      </c>
      <c r="B1868" s="10" t="s">
        <v>3563</v>
      </c>
      <c r="C1868" s="10" t="s">
        <v>2240</v>
      </c>
      <c r="D1868" s="10" t="s">
        <v>2241</v>
      </c>
      <c r="E1868" s="11">
        <v>200000</v>
      </c>
      <c r="F1868" s="11">
        <v>200000</v>
      </c>
      <c r="G1868" s="11">
        <v>200000</v>
      </c>
      <c r="H1868" s="11">
        <v>0</v>
      </c>
      <c r="I1868" s="11">
        <v>200000</v>
      </c>
      <c r="J1868" s="11">
        <v>0</v>
      </c>
      <c r="K1868" s="11">
        <v>0</v>
      </c>
      <c r="L1868" s="11">
        <v>0</v>
      </c>
      <c r="M1868" s="12">
        <v>200000</v>
      </c>
    </row>
    <row r="1869" spans="1:13" ht="45.75" thickBot="1">
      <c r="A1869" s="10" t="s">
        <v>3564</v>
      </c>
      <c r="B1869" s="10" t="s">
        <v>3565</v>
      </c>
      <c r="C1869" s="10" t="s">
        <v>2376</v>
      </c>
      <c r="D1869" s="10" t="s">
        <v>2377</v>
      </c>
      <c r="E1869" s="11">
        <v>0</v>
      </c>
      <c r="F1869" s="11">
        <v>2000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2">
        <v>0</v>
      </c>
    </row>
    <row r="1870" spans="1:13" ht="15.75" thickBot="1">
      <c r="A1870" s="13"/>
      <c r="B1870" s="14" t="s">
        <v>3190</v>
      </c>
      <c r="C1870" s="15"/>
      <c r="D1870" s="15"/>
      <c r="E1870" s="16">
        <f>SUM($E$1839:$E$1869)</f>
        <v>2460452.19</v>
      </c>
      <c r="F1870" s="16">
        <f>SUM($F$1839:$F$1869)</f>
        <v>2614400</v>
      </c>
      <c r="G1870" s="16">
        <f>SUM($G$1839:$G$1869)</f>
        <v>2768362.69</v>
      </c>
      <c r="H1870" s="16">
        <f>SUM($H$1839:$H$1869)</f>
        <v>113629.97</v>
      </c>
      <c r="I1870" s="16">
        <f>SUM($I$1839:$I$1869)</f>
        <v>1773409.18</v>
      </c>
      <c r="J1870" s="16">
        <f>SUM($J$1839:$J$1869)</f>
        <v>881323.54</v>
      </c>
      <c r="K1870" s="16">
        <f>SUM($K$1839:$K$1869)</f>
        <v>994953.5100000001</v>
      </c>
      <c r="L1870" s="16">
        <f>SUM($L$1839:$L$1869)</f>
        <v>881323.54</v>
      </c>
      <c r="M1870" s="16">
        <f>SUM($M$1839:$M$1869)</f>
        <v>1465498.68</v>
      </c>
    </row>
    <row r="1871" spans="2:13" ht="15.75" thickBot="1">
      <c r="B1871" s="14" t="s">
        <v>3191</v>
      </c>
      <c r="C1871" s="15"/>
      <c r="D1871" s="15"/>
      <c r="E1871" s="16">
        <f>(E1775+E1837+E1870)</f>
        <v>8915675.17</v>
      </c>
      <c r="F1871" s="16">
        <f>(F1775+F1837+F1870)</f>
        <v>10973141.2</v>
      </c>
      <c r="G1871" s="16">
        <f>(G1775+G1837+G1870)</f>
        <v>10080941.95</v>
      </c>
      <c r="H1871" s="16">
        <f>(H1775+H1837+H1870)</f>
        <v>199666.39</v>
      </c>
      <c r="I1871" s="16">
        <f>(I1775+I1837+I1870)</f>
        <v>7940426.939999999</v>
      </c>
      <c r="J1871" s="16">
        <f>(J1775+J1837+J1870)</f>
        <v>1940848.62</v>
      </c>
      <c r="K1871" s="16">
        <f>(K1775+K1837+K1870)</f>
        <v>2140515.0100000002</v>
      </c>
      <c r="L1871" s="16">
        <f>(L1775+L1837+L1870)</f>
        <v>1940848.62</v>
      </c>
      <c r="M1871" s="16">
        <f>(M1775+M1837+M1870)</f>
        <v>6775160.159999998</v>
      </c>
    </row>
    <row r="1872" spans="1:13" ht="15.75" thickBot="1">
      <c r="A1872" s="4" t="s">
        <v>3237</v>
      </c>
      <c r="B1872" s="1" t="s">
        <v>3238</v>
      </c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1:13" ht="15.75" thickBot="1">
      <c r="A1873" s="6" t="s">
        <v>3566</v>
      </c>
      <c r="B1873" s="7" t="s">
        <v>3567</v>
      </c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 ht="30">
      <c r="A1874" s="5" t="s">
        <v>3568</v>
      </c>
      <c r="B1874" s="5" t="s">
        <v>3569</v>
      </c>
      <c r="C1874" s="5" t="s">
        <v>3570</v>
      </c>
      <c r="D1874" s="5" t="s">
        <v>3571</v>
      </c>
      <c r="E1874" s="8">
        <v>17541.76</v>
      </c>
      <c r="F1874" s="8">
        <v>0</v>
      </c>
      <c r="G1874" s="8">
        <v>17541.76</v>
      </c>
      <c r="H1874" s="8">
        <v>14449.28</v>
      </c>
      <c r="I1874" s="8">
        <v>3092.48</v>
      </c>
      <c r="J1874" s="8">
        <v>0</v>
      </c>
      <c r="K1874" s="8">
        <v>14449.28</v>
      </c>
      <c r="L1874" s="8">
        <v>0</v>
      </c>
      <c r="M1874" s="9">
        <v>3092.48</v>
      </c>
    </row>
    <row r="1875" spans="1:13" ht="30">
      <c r="A1875" s="10" t="s">
        <v>3572</v>
      </c>
      <c r="B1875" s="10" t="s">
        <v>3573</v>
      </c>
      <c r="C1875" s="10" t="s">
        <v>442</v>
      </c>
      <c r="D1875" s="10" t="s">
        <v>442</v>
      </c>
      <c r="E1875" s="11">
        <v>0</v>
      </c>
      <c r="F1875" s="11">
        <v>4500</v>
      </c>
      <c r="G1875" s="11">
        <v>0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12">
        <v>0</v>
      </c>
    </row>
    <row r="1876" spans="1:13" ht="45">
      <c r="A1876" s="10" t="s">
        <v>3574</v>
      </c>
      <c r="B1876" s="10" t="s">
        <v>3575</v>
      </c>
      <c r="C1876" s="10" t="s">
        <v>442</v>
      </c>
      <c r="D1876" s="10" t="s">
        <v>442</v>
      </c>
      <c r="E1876" s="11">
        <v>0</v>
      </c>
      <c r="F1876" s="11">
        <v>4500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2">
        <v>0</v>
      </c>
    </row>
    <row r="1877" spans="1:13" ht="30">
      <c r="A1877" s="10" t="s">
        <v>3576</v>
      </c>
      <c r="B1877" s="10" t="s">
        <v>3577</v>
      </c>
      <c r="C1877" s="10" t="s">
        <v>442</v>
      </c>
      <c r="D1877" s="10" t="s">
        <v>442</v>
      </c>
      <c r="E1877" s="11">
        <v>0</v>
      </c>
      <c r="F1877" s="11">
        <v>9000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2">
        <v>0</v>
      </c>
    </row>
    <row r="1878" spans="1:13" ht="30">
      <c r="A1878" s="10" t="s">
        <v>3578</v>
      </c>
      <c r="B1878" s="10" t="s">
        <v>3579</v>
      </c>
      <c r="C1878" s="10" t="s">
        <v>3580</v>
      </c>
      <c r="D1878" s="10" t="s">
        <v>3579</v>
      </c>
      <c r="E1878" s="11">
        <v>29042.76</v>
      </c>
      <c r="F1878" s="11">
        <v>20000</v>
      </c>
      <c r="G1878" s="11">
        <v>30561.01</v>
      </c>
      <c r="H1878" s="11">
        <v>0</v>
      </c>
      <c r="I1878" s="11">
        <v>1518.25</v>
      </c>
      <c r="J1878" s="11">
        <v>29042.76</v>
      </c>
      <c r="K1878" s="11">
        <v>29042.76</v>
      </c>
      <c r="L1878" s="11">
        <v>29042.76</v>
      </c>
      <c r="M1878" s="12">
        <v>0</v>
      </c>
    </row>
    <row r="1879" spans="1:13" ht="45">
      <c r="A1879" s="10" t="s">
        <v>3581</v>
      </c>
      <c r="B1879" s="10" t="s">
        <v>3582</v>
      </c>
      <c r="C1879" s="10" t="s">
        <v>3583</v>
      </c>
      <c r="D1879" s="10" t="s">
        <v>3584</v>
      </c>
      <c r="E1879" s="11">
        <v>165094.46</v>
      </c>
      <c r="F1879" s="11">
        <v>120000</v>
      </c>
      <c r="G1879" s="11">
        <v>165094.46</v>
      </c>
      <c r="H1879" s="11">
        <v>0</v>
      </c>
      <c r="I1879" s="11">
        <v>91534.76</v>
      </c>
      <c r="J1879" s="11">
        <v>73559.7</v>
      </c>
      <c r="K1879" s="11">
        <v>73559.7</v>
      </c>
      <c r="L1879" s="11">
        <v>73559.7</v>
      </c>
      <c r="M1879" s="12">
        <v>91534.76</v>
      </c>
    </row>
    <row r="1880" spans="1:13" ht="15">
      <c r="A1880" s="10" t="s">
        <v>3585</v>
      </c>
      <c r="B1880" s="10" t="s">
        <v>3586</v>
      </c>
      <c r="C1880" s="10" t="s">
        <v>442</v>
      </c>
      <c r="D1880" s="10" t="s">
        <v>442</v>
      </c>
      <c r="E1880" s="11">
        <v>0</v>
      </c>
      <c r="F1880" s="11">
        <v>30000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2">
        <v>0</v>
      </c>
    </row>
    <row r="1881" spans="1:13" ht="45">
      <c r="A1881" s="10" t="s">
        <v>3587</v>
      </c>
      <c r="B1881" s="10" t="s">
        <v>3588</v>
      </c>
      <c r="C1881" s="10" t="s">
        <v>3589</v>
      </c>
      <c r="D1881" s="10" t="s">
        <v>3590</v>
      </c>
      <c r="E1881" s="11">
        <v>10000</v>
      </c>
      <c r="F1881" s="11">
        <v>10000</v>
      </c>
      <c r="G1881" s="11">
        <v>10000</v>
      </c>
      <c r="H1881" s="11">
        <v>0</v>
      </c>
      <c r="I1881" s="11">
        <v>10000</v>
      </c>
      <c r="J1881" s="11">
        <v>0</v>
      </c>
      <c r="K1881" s="11">
        <v>0</v>
      </c>
      <c r="L1881" s="11">
        <v>0</v>
      </c>
      <c r="M1881" s="12">
        <v>10000</v>
      </c>
    </row>
    <row r="1882" spans="1:13" ht="15">
      <c r="A1882" s="10" t="s">
        <v>3591</v>
      </c>
      <c r="B1882" s="10" t="s">
        <v>3592</v>
      </c>
      <c r="C1882" s="10" t="s">
        <v>442</v>
      </c>
      <c r="D1882" s="10" t="s">
        <v>442</v>
      </c>
      <c r="E1882" s="11">
        <v>0</v>
      </c>
      <c r="F1882" s="11">
        <v>22500</v>
      </c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2">
        <v>0</v>
      </c>
    </row>
    <row r="1883" spans="1:13" ht="30">
      <c r="A1883" s="10" t="s">
        <v>3593</v>
      </c>
      <c r="B1883" s="10" t="s">
        <v>3594</v>
      </c>
      <c r="C1883" s="10" t="s">
        <v>442</v>
      </c>
      <c r="D1883" s="10" t="s">
        <v>442</v>
      </c>
      <c r="E1883" s="11">
        <v>0</v>
      </c>
      <c r="F1883" s="11">
        <v>40000</v>
      </c>
      <c r="G1883" s="11">
        <v>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12">
        <v>0</v>
      </c>
    </row>
    <row r="1884" spans="1:13" ht="15">
      <c r="A1884" s="10" t="s">
        <v>3595</v>
      </c>
      <c r="B1884" s="10" t="s">
        <v>3596</v>
      </c>
      <c r="C1884" s="10" t="s">
        <v>442</v>
      </c>
      <c r="D1884" s="10" t="s">
        <v>442</v>
      </c>
      <c r="E1884" s="11">
        <v>0</v>
      </c>
      <c r="F1884" s="11">
        <v>20000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2">
        <v>0</v>
      </c>
    </row>
    <row r="1885" spans="1:13" ht="60">
      <c r="A1885" s="10" t="s">
        <v>3597</v>
      </c>
      <c r="B1885" s="10" t="s">
        <v>3598</v>
      </c>
      <c r="C1885" s="10" t="s">
        <v>3599</v>
      </c>
      <c r="D1885" s="10" t="s">
        <v>3600</v>
      </c>
      <c r="E1885" s="11">
        <v>4550.08</v>
      </c>
      <c r="F1885" s="11">
        <v>5000</v>
      </c>
      <c r="G1885" s="11">
        <v>4550.08</v>
      </c>
      <c r="H1885" s="11">
        <v>0</v>
      </c>
      <c r="I1885" s="11">
        <v>0</v>
      </c>
      <c r="J1885" s="11">
        <v>4550.08</v>
      </c>
      <c r="K1885" s="11">
        <v>4550.08</v>
      </c>
      <c r="L1885" s="11">
        <v>4550.08</v>
      </c>
      <c r="M1885" s="12">
        <v>0</v>
      </c>
    </row>
    <row r="1886" spans="1:13" ht="90">
      <c r="A1886" s="10" t="s">
        <v>3601</v>
      </c>
      <c r="B1886" s="10" t="s">
        <v>3602</v>
      </c>
      <c r="C1886" s="10" t="s">
        <v>3603</v>
      </c>
      <c r="D1886" s="10" t="s">
        <v>3604</v>
      </c>
      <c r="E1886" s="11">
        <v>30460.6</v>
      </c>
      <c r="F1886" s="11">
        <v>31000</v>
      </c>
      <c r="G1886" s="11">
        <v>31000</v>
      </c>
      <c r="H1886" s="11">
        <v>0</v>
      </c>
      <c r="I1886" s="11">
        <v>539.4</v>
      </c>
      <c r="J1886" s="11">
        <v>30460.6</v>
      </c>
      <c r="K1886" s="11">
        <v>30460.6</v>
      </c>
      <c r="L1886" s="11">
        <v>30460.6</v>
      </c>
      <c r="M1886" s="12">
        <v>0</v>
      </c>
    </row>
    <row r="1887" spans="1:13" ht="45.75" thickBot="1">
      <c r="A1887" s="10" t="s">
        <v>3605</v>
      </c>
      <c r="B1887" s="10" t="s">
        <v>3606</v>
      </c>
      <c r="C1887" s="10" t="s">
        <v>3603</v>
      </c>
      <c r="D1887" s="10" t="s">
        <v>3604</v>
      </c>
      <c r="E1887" s="11">
        <v>80218.08</v>
      </c>
      <c r="F1887" s="11">
        <v>81000</v>
      </c>
      <c r="G1887" s="11">
        <v>81000</v>
      </c>
      <c r="H1887" s="11">
        <v>0</v>
      </c>
      <c r="I1887" s="11">
        <v>45680.91</v>
      </c>
      <c r="J1887" s="11">
        <v>35319.09</v>
      </c>
      <c r="K1887" s="11">
        <v>35319.09</v>
      </c>
      <c r="L1887" s="11">
        <v>35319.09</v>
      </c>
      <c r="M1887" s="12">
        <v>44898.99</v>
      </c>
    </row>
    <row r="1888" spans="1:13" ht="15.75" thickBot="1">
      <c r="A1888" s="13"/>
      <c r="B1888" s="14" t="s">
        <v>3607</v>
      </c>
      <c r="C1888" s="15"/>
      <c r="D1888" s="15"/>
      <c r="E1888" s="16">
        <f>SUM($E$1874:$E$1887)</f>
        <v>336907.74</v>
      </c>
      <c r="F1888" s="16">
        <f>SUM($F$1874:$F$1887)</f>
        <v>397500</v>
      </c>
      <c r="G1888" s="16">
        <f>SUM($G$1874:$G$1887)</f>
        <v>339747.30999999994</v>
      </c>
      <c r="H1888" s="16">
        <f>SUM($H$1874:$H$1887)</f>
        <v>14449.28</v>
      </c>
      <c r="I1888" s="16">
        <f>SUM($I$1874:$I$1887)</f>
        <v>152365.8</v>
      </c>
      <c r="J1888" s="16">
        <f>SUM($J$1874:$J$1887)</f>
        <v>172932.22999999998</v>
      </c>
      <c r="K1888" s="16">
        <f>SUM($K$1874:$K$1887)</f>
        <v>187381.50999999998</v>
      </c>
      <c r="L1888" s="16">
        <f>SUM($L$1874:$L$1887)</f>
        <v>172932.22999999998</v>
      </c>
      <c r="M1888" s="16">
        <f>SUM($M$1874:$M$1887)</f>
        <v>149526.22999999998</v>
      </c>
    </row>
    <row r="1889" spans="1:13" ht="15.75" thickBot="1">
      <c r="A1889" s="6" t="s">
        <v>3239</v>
      </c>
      <c r="B1889" s="7" t="s">
        <v>3240</v>
      </c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 ht="45">
      <c r="A1890" s="5" t="s">
        <v>3608</v>
      </c>
      <c r="B1890" s="5" t="s">
        <v>3609</v>
      </c>
      <c r="C1890" s="5" t="s">
        <v>3610</v>
      </c>
      <c r="D1890" s="5" t="s">
        <v>3611</v>
      </c>
      <c r="E1890" s="8">
        <v>0</v>
      </c>
      <c r="F1890" s="8">
        <v>15000</v>
      </c>
      <c r="G1890" s="8">
        <v>0</v>
      </c>
      <c r="H1890" s="8">
        <v>0</v>
      </c>
      <c r="I1890" s="8">
        <v>0</v>
      </c>
      <c r="J1890" s="8">
        <v>0</v>
      </c>
      <c r="K1890" s="8">
        <v>0</v>
      </c>
      <c r="L1890" s="8">
        <v>0</v>
      </c>
      <c r="M1890" s="9">
        <v>0</v>
      </c>
    </row>
    <row r="1891" spans="1:13" ht="45.75" thickBot="1">
      <c r="A1891" s="10" t="s">
        <v>3612</v>
      </c>
      <c r="B1891" s="10" t="s">
        <v>3613</v>
      </c>
      <c r="C1891" s="10" t="s">
        <v>3614</v>
      </c>
      <c r="D1891" s="10" t="s">
        <v>3615</v>
      </c>
      <c r="E1891" s="11">
        <v>0</v>
      </c>
      <c r="F1891" s="11">
        <v>15000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>
        <v>0</v>
      </c>
      <c r="M1891" s="12">
        <v>0</v>
      </c>
    </row>
    <row r="1892" spans="1:13" ht="15.75" thickBot="1">
      <c r="A1892" s="13"/>
      <c r="B1892" s="14" t="s">
        <v>3243</v>
      </c>
      <c r="C1892" s="15"/>
      <c r="D1892" s="15"/>
      <c r="E1892" s="16">
        <f>SUM($E$1890:$E$1891)</f>
        <v>0</v>
      </c>
      <c r="F1892" s="16">
        <f>SUM($F$1890:$F$1891)</f>
        <v>30000</v>
      </c>
      <c r="G1892" s="16">
        <f>SUM($G$1890:$G$1891)</f>
        <v>0</v>
      </c>
      <c r="H1892" s="16">
        <f>SUM($H$1890:$H$1891)</f>
        <v>0</v>
      </c>
      <c r="I1892" s="16">
        <f>SUM($I$1890:$I$1891)</f>
        <v>0</v>
      </c>
      <c r="J1892" s="16">
        <f>SUM($J$1890:$J$1891)</f>
        <v>0</v>
      </c>
      <c r="K1892" s="16">
        <f>SUM($K$1890:$K$1891)</f>
        <v>0</v>
      </c>
      <c r="L1892" s="16">
        <f>SUM($L$1890:$L$1891)</f>
        <v>0</v>
      </c>
      <c r="M1892" s="16">
        <f>SUM($M$1890:$M$1891)</f>
        <v>0</v>
      </c>
    </row>
    <row r="1893" spans="2:13" ht="15.75" thickBot="1">
      <c r="B1893" s="14" t="s">
        <v>3244</v>
      </c>
      <c r="C1893" s="15"/>
      <c r="D1893" s="15"/>
      <c r="E1893" s="16">
        <f>(E1888+E1892)</f>
        <v>336907.74</v>
      </c>
      <c r="F1893" s="16">
        <f>(F1888+F1892)</f>
        <v>427500</v>
      </c>
      <c r="G1893" s="16">
        <f>(G1888+G1892)</f>
        <v>339747.30999999994</v>
      </c>
      <c r="H1893" s="16">
        <f>(H1888+H1892)</f>
        <v>14449.28</v>
      </c>
      <c r="I1893" s="16">
        <f>(I1888+I1892)</f>
        <v>152365.8</v>
      </c>
      <c r="J1893" s="16">
        <f>(J1888+J1892)</f>
        <v>172932.22999999998</v>
      </c>
      <c r="K1893" s="16">
        <f>(K1888+K1892)</f>
        <v>187381.50999999998</v>
      </c>
      <c r="L1893" s="16">
        <f>(L1888+L1892)</f>
        <v>172932.22999999998</v>
      </c>
      <c r="M1893" s="16">
        <f>(M1888+M1892)</f>
        <v>149526.22999999998</v>
      </c>
    </row>
    <row r="1894" spans="2:13" ht="15.75" thickBot="1">
      <c r="B1894" s="14" t="s">
        <v>2421</v>
      </c>
      <c r="C1894" s="15"/>
      <c r="D1894" s="15"/>
      <c r="E1894" s="16">
        <f>(E1767+E1871+E1893)</f>
        <v>10732726.13</v>
      </c>
      <c r="F1894" s="16">
        <f>(F1767+F1871+F1893)</f>
        <v>17347280</v>
      </c>
      <c r="G1894" s="16">
        <f>(G1767+G1871+G1893)</f>
        <v>11575468.75</v>
      </c>
      <c r="H1894" s="16">
        <f>(H1767+H1871+H1893)</f>
        <v>545779.1600000001</v>
      </c>
      <c r="I1894" s="16">
        <f>(I1767+I1871+I1893)</f>
        <v>8630244.84</v>
      </c>
      <c r="J1894" s="16">
        <f>(J1767+J1871+J1893)</f>
        <v>2399444.75</v>
      </c>
      <c r="K1894" s="16">
        <f>(K1767+K1871+K1893)</f>
        <v>2945223.91</v>
      </c>
      <c r="L1894" s="16">
        <f>(L1767+L1871+L1893)</f>
        <v>2399444.75</v>
      </c>
      <c r="M1894" s="16">
        <f>(M1767+M1871+M1893)</f>
        <v>7787502.219999999</v>
      </c>
    </row>
    <row r="1895" spans="1:9" ht="15.75" thickBot="1">
      <c r="A1895" s="1" t="s">
        <v>2422</v>
      </c>
      <c r="B1895" s="1"/>
      <c r="C1895" s="1"/>
      <c r="D1895" s="1"/>
      <c r="E1895" s="1"/>
      <c r="F1895" s="1"/>
      <c r="G1895" s="1"/>
      <c r="H1895" s="1"/>
      <c r="I1895" s="1"/>
    </row>
    <row r="1896" spans="1:13" ht="15.75" thickBot="1">
      <c r="A1896" s="4" t="s">
        <v>3079</v>
      </c>
      <c r="B1896" s="1" t="s">
        <v>3080</v>
      </c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1:13" ht="15.75" thickBot="1">
      <c r="A1897" s="4" t="s">
        <v>3081</v>
      </c>
      <c r="B1897" s="1" t="s">
        <v>3082</v>
      </c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1:13" ht="15.75" thickBot="1">
      <c r="A1898" s="6" t="s">
        <v>3083</v>
      </c>
      <c r="B1898" s="7" t="s">
        <v>3084</v>
      </c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 ht="45">
      <c r="A1899" s="5" t="s">
        <v>3616</v>
      </c>
      <c r="B1899" s="5" t="s">
        <v>3617</v>
      </c>
      <c r="C1899" s="5" t="s">
        <v>442</v>
      </c>
      <c r="D1899" s="5" t="s">
        <v>442</v>
      </c>
      <c r="E1899" s="8">
        <v>20000</v>
      </c>
      <c r="F1899" s="8">
        <v>20000</v>
      </c>
      <c r="G1899" s="8">
        <v>3019.15</v>
      </c>
      <c r="H1899" s="8">
        <v>3000.8</v>
      </c>
      <c r="I1899" s="8">
        <v>18.35</v>
      </c>
      <c r="J1899" s="8">
        <v>0</v>
      </c>
      <c r="K1899" s="8">
        <v>3000.8</v>
      </c>
      <c r="L1899" s="8">
        <v>0</v>
      </c>
      <c r="M1899" s="9">
        <v>16999.2</v>
      </c>
    </row>
    <row r="1900" spans="1:13" ht="30">
      <c r="A1900" s="10" t="s">
        <v>3618</v>
      </c>
      <c r="B1900" s="10" t="s">
        <v>3619</v>
      </c>
      <c r="C1900" s="10" t="s">
        <v>442</v>
      </c>
      <c r="D1900" s="10" t="s">
        <v>442</v>
      </c>
      <c r="E1900" s="11">
        <v>15000</v>
      </c>
      <c r="F1900" s="11">
        <v>15000</v>
      </c>
      <c r="G1900" s="11">
        <v>14260</v>
      </c>
      <c r="H1900" s="11">
        <v>0</v>
      </c>
      <c r="I1900" s="11">
        <v>14260</v>
      </c>
      <c r="J1900" s="11">
        <v>0</v>
      </c>
      <c r="K1900" s="11">
        <v>0</v>
      </c>
      <c r="L1900" s="11">
        <v>0</v>
      </c>
      <c r="M1900" s="12">
        <v>15000</v>
      </c>
    </row>
    <row r="1901" spans="1:13" ht="15">
      <c r="A1901" s="10" t="s">
        <v>3620</v>
      </c>
      <c r="B1901" s="10" t="s">
        <v>3621</v>
      </c>
      <c r="C1901" s="10" t="s">
        <v>442</v>
      </c>
      <c r="D1901" s="10" t="s">
        <v>442</v>
      </c>
      <c r="E1901" s="11">
        <v>4700</v>
      </c>
      <c r="F1901" s="11">
        <v>0</v>
      </c>
      <c r="G1901" s="11">
        <v>4650</v>
      </c>
      <c r="H1901" s="11">
        <v>4650</v>
      </c>
      <c r="I1901" s="11">
        <v>0</v>
      </c>
      <c r="J1901" s="11">
        <v>0</v>
      </c>
      <c r="K1901" s="11">
        <v>4650</v>
      </c>
      <c r="L1901" s="11">
        <v>0</v>
      </c>
      <c r="M1901" s="12">
        <v>50</v>
      </c>
    </row>
    <row r="1902" spans="1:13" ht="30">
      <c r="A1902" s="10" t="s">
        <v>3622</v>
      </c>
      <c r="B1902" s="10" t="s">
        <v>3623</v>
      </c>
      <c r="C1902" s="10" t="s">
        <v>442</v>
      </c>
      <c r="D1902" s="10" t="s">
        <v>442</v>
      </c>
      <c r="E1902" s="11">
        <v>24000</v>
      </c>
      <c r="F1902" s="11">
        <v>30000</v>
      </c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2">
        <v>24000</v>
      </c>
    </row>
    <row r="1903" spans="1:13" ht="30">
      <c r="A1903" s="10" t="s">
        <v>3624</v>
      </c>
      <c r="B1903" s="10" t="s">
        <v>3625</v>
      </c>
      <c r="C1903" s="10" t="s">
        <v>442</v>
      </c>
      <c r="D1903" s="10" t="s">
        <v>442</v>
      </c>
      <c r="E1903" s="11">
        <v>5000</v>
      </c>
      <c r="F1903" s="11">
        <v>5000</v>
      </c>
      <c r="G1903" s="11">
        <v>1984</v>
      </c>
      <c r="H1903" s="11">
        <v>1971.6</v>
      </c>
      <c r="I1903" s="11">
        <v>12.4</v>
      </c>
      <c r="J1903" s="11">
        <v>0</v>
      </c>
      <c r="K1903" s="11">
        <v>1971.6</v>
      </c>
      <c r="L1903" s="11">
        <v>0</v>
      </c>
      <c r="M1903" s="12">
        <v>3028.4</v>
      </c>
    </row>
    <row r="1904" spans="1:13" ht="45">
      <c r="A1904" s="10" t="s">
        <v>3626</v>
      </c>
      <c r="B1904" s="10" t="s">
        <v>3627</v>
      </c>
      <c r="C1904" s="10" t="s">
        <v>442</v>
      </c>
      <c r="D1904" s="10" t="s">
        <v>442</v>
      </c>
      <c r="E1904" s="11">
        <v>90000</v>
      </c>
      <c r="F1904" s="11">
        <v>60000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2">
        <v>90000</v>
      </c>
    </row>
    <row r="1905" spans="1:13" ht="30">
      <c r="A1905" s="10" t="s">
        <v>3628</v>
      </c>
      <c r="B1905" s="10" t="s">
        <v>3629</v>
      </c>
      <c r="C1905" s="10" t="s">
        <v>442</v>
      </c>
      <c r="D1905" s="10" t="s">
        <v>442</v>
      </c>
      <c r="E1905" s="11">
        <v>70000</v>
      </c>
      <c r="F1905" s="11">
        <v>46000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2">
        <v>70000</v>
      </c>
    </row>
    <row r="1906" spans="1:13" ht="30">
      <c r="A1906" s="10" t="s">
        <v>3630</v>
      </c>
      <c r="B1906" s="10" t="s">
        <v>3631</v>
      </c>
      <c r="C1906" s="10" t="s">
        <v>442</v>
      </c>
      <c r="D1906" s="10" t="s">
        <v>442</v>
      </c>
      <c r="E1906" s="11">
        <v>25000</v>
      </c>
      <c r="F1906" s="11">
        <v>40000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12">
        <v>25000</v>
      </c>
    </row>
    <row r="1907" spans="1:13" ht="45">
      <c r="A1907" s="10" t="s">
        <v>3632</v>
      </c>
      <c r="B1907" s="10" t="s">
        <v>3633</v>
      </c>
      <c r="C1907" s="10" t="s">
        <v>442</v>
      </c>
      <c r="D1907" s="10" t="s">
        <v>442</v>
      </c>
      <c r="E1907" s="11">
        <v>6000</v>
      </c>
      <c r="F1907" s="11">
        <v>6000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2">
        <v>6000</v>
      </c>
    </row>
    <row r="1908" spans="1:13" ht="45">
      <c r="A1908" s="10" t="s">
        <v>3634</v>
      </c>
      <c r="B1908" s="10" t="s">
        <v>3635</v>
      </c>
      <c r="C1908" s="10" t="s">
        <v>442</v>
      </c>
      <c r="D1908" s="10" t="s">
        <v>442</v>
      </c>
      <c r="E1908" s="11">
        <v>2500</v>
      </c>
      <c r="F1908" s="11">
        <v>0</v>
      </c>
      <c r="G1908" s="11">
        <v>2480</v>
      </c>
      <c r="H1908" s="11">
        <v>0</v>
      </c>
      <c r="I1908" s="11">
        <v>0</v>
      </c>
      <c r="J1908" s="11">
        <v>2480</v>
      </c>
      <c r="K1908" s="11">
        <v>2480</v>
      </c>
      <c r="L1908" s="11">
        <v>2480</v>
      </c>
      <c r="M1908" s="12">
        <v>20</v>
      </c>
    </row>
    <row r="1909" spans="1:13" ht="45">
      <c r="A1909" s="10" t="s">
        <v>3636</v>
      </c>
      <c r="B1909" s="10" t="s">
        <v>3637</v>
      </c>
      <c r="C1909" s="10" t="s">
        <v>442</v>
      </c>
      <c r="D1909" s="10" t="s">
        <v>442</v>
      </c>
      <c r="E1909" s="11">
        <v>2000</v>
      </c>
      <c r="F1909" s="11">
        <v>0</v>
      </c>
      <c r="G1909" s="11">
        <v>1940.6</v>
      </c>
      <c r="H1909" s="11">
        <v>0</v>
      </c>
      <c r="I1909" s="11">
        <v>0</v>
      </c>
      <c r="J1909" s="11">
        <v>1940.6</v>
      </c>
      <c r="K1909" s="11">
        <v>1940.6</v>
      </c>
      <c r="L1909" s="11">
        <v>1940.6</v>
      </c>
      <c r="M1909" s="12">
        <v>59.4</v>
      </c>
    </row>
    <row r="1910" spans="1:13" ht="30">
      <c r="A1910" s="10" t="s">
        <v>3638</v>
      </c>
      <c r="B1910" s="10" t="s">
        <v>3096</v>
      </c>
      <c r="C1910" s="10" t="s">
        <v>442</v>
      </c>
      <c r="D1910" s="10" t="s">
        <v>442</v>
      </c>
      <c r="E1910" s="11">
        <v>4000</v>
      </c>
      <c r="F1910" s="11">
        <v>4000</v>
      </c>
      <c r="G1910" s="11">
        <v>300</v>
      </c>
      <c r="H1910" s="11">
        <v>0</v>
      </c>
      <c r="I1910" s="11">
        <v>0</v>
      </c>
      <c r="J1910" s="11">
        <v>300</v>
      </c>
      <c r="K1910" s="11">
        <v>300</v>
      </c>
      <c r="L1910" s="11">
        <v>300</v>
      </c>
      <c r="M1910" s="12">
        <v>3700</v>
      </c>
    </row>
    <row r="1911" spans="1:13" ht="30">
      <c r="A1911" s="10" t="s">
        <v>3639</v>
      </c>
      <c r="B1911" s="10" t="s">
        <v>3640</v>
      </c>
      <c r="C1911" s="10" t="s">
        <v>442</v>
      </c>
      <c r="D1911" s="10" t="s">
        <v>442</v>
      </c>
      <c r="E1911" s="11">
        <v>0</v>
      </c>
      <c r="F1911" s="11">
        <v>4000</v>
      </c>
      <c r="G1911" s="11">
        <v>0</v>
      </c>
      <c r="H1911" s="11">
        <v>0</v>
      </c>
      <c r="I1911" s="11">
        <v>0</v>
      </c>
      <c r="J1911" s="11">
        <v>0</v>
      </c>
      <c r="K1911" s="11">
        <v>0</v>
      </c>
      <c r="L1911" s="11">
        <v>0</v>
      </c>
      <c r="M1911" s="12">
        <v>0</v>
      </c>
    </row>
    <row r="1912" spans="1:13" ht="30">
      <c r="A1912" s="10" t="s">
        <v>3641</v>
      </c>
      <c r="B1912" s="10" t="s">
        <v>3642</v>
      </c>
      <c r="C1912" s="10" t="s">
        <v>442</v>
      </c>
      <c r="D1912" s="10" t="s">
        <v>442</v>
      </c>
      <c r="E1912" s="11">
        <v>5000</v>
      </c>
      <c r="F1912" s="11">
        <v>5000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2">
        <v>5000</v>
      </c>
    </row>
    <row r="1913" spans="1:13" ht="45">
      <c r="A1913" s="10" t="s">
        <v>3643</v>
      </c>
      <c r="B1913" s="10" t="s">
        <v>3644</v>
      </c>
      <c r="C1913" s="10" t="s">
        <v>442</v>
      </c>
      <c r="D1913" s="10" t="s">
        <v>442</v>
      </c>
      <c r="E1913" s="11">
        <v>3000</v>
      </c>
      <c r="F1913" s="11">
        <v>3000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0</v>
      </c>
      <c r="M1913" s="12">
        <v>3000</v>
      </c>
    </row>
    <row r="1914" spans="1:13" ht="60">
      <c r="A1914" s="10" t="s">
        <v>3645</v>
      </c>
      <c r="B1914" s="10" t="s">
        <v>3646</v>
      </c>
      <c r="C1914" s="10" t="s">
        <v>442</v>
      </c>
      <c r="D1914" s="10" t="s">
        <v>442</v>
      </c>
      <c r="E1914" s="11">
        <v>3000</v>
      </c>
      <c r="F1914" s="11">
        <v>3000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2">
        <v>3000</v>
      </c>
    </row>
    <row r="1915" spans="1:13" ht="30">
      <c r="A1915" s="10" t="s">
        <v>3647</v>
      </c>
      <c r="B1915" s="10" t="s">
        <v>3648</v>
      </c>
      <c r="C1915" s="10" t="s">
        <v>442</v>
      </c>
      <c r="D1915" s="10" t="s">
        <v>442</v>
      </c>
      <c r="E1915" s="11">
        <v>3000</v>
      </c>
      <c r="F1915" s="11">
        <v>3000</v>
      </c>
      <c r="G1915" s="11">
        <v>1488</v>
      </c>
      <c r="H1915" s="11">
        <v>0</v>
      </c>
      <c r="I1915" s="11">
        <v>1488</v>
      </c>
      <c r="J1915" s="11">
        <v>0</v>
      </c>
      <c r="K1915" s="11">
        <v>0</v>
      </c>
      <c r="L1915" s="11">
        <v>0</v>
      </c>
      <c r="M1915" s="12">
        <v>3000</v>
      </c>
    </row>
    <row r="1916" spans="1:13" ht="30.75" thickBot="1">
      <c r="A1916" s="10" t="s">
        <v>3649</v>
      </c>
      <c r="B1916" s="10" t="s">
        <v>3650</v>
      </c>
      <c r="C1916" s="10" t="s">
        <v>442</v>
      </c>
      <c r="D1916" s="10" t="s">
        <v>442</v>
      </c>
      <c r="E1916" s="11">
        <v>2000</v>
      </c>
      <c r="F1916" s="11">
        <v>4000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2">
        <v>2000</v>
      </c>
    </row>
    <row r="1917" spans="1:13" ht="15.75" thickBot="1">
      <c r="A1917" s="13"/>
      <c r="B1917" s="14" t="s">
        <v>3103</v>
      </c>
      <c r="C1917" s="15"/>
      <c r="D1917" s="15"/>
      <c r="E1917" s="16">
        <f>SUM($E$1899:$E$1916)</f>
        <v>284200</v>
      </c>
      <c r="F1917" s="16">
        <f>SUM($F$1899:$F$1916)</f>
        <v>248000</v>
      </c>
      <c r="G1917" s="16">
        <f>SUM($G$1899:$G$1916)</f>
        <v>30121.75</v>
      </c>
      <c r="H1917" s="16">
        <f>SUM($H$1899:$H$1916)</f>
        <v>9622.4</v>
      </c>
      <c r="I1917" s="16">
        <f>SUM($I$1899:$I$1916)</f>
        <v>15778.75</v>
      </c>
      <c r="J1917" s="16">
        <f>SUM($J$1899:$J$1916)</f>
        <v>4720.6</v>
      </c>
      <c r="K1917" s="16">
        <f>SUM($K$1899:$K$1916)</f>
        <v>14343</v>
      </c>
      <c r="L1917" s="16">
        <f>SUM($L$1899:$L$1916)</f>
        <v>4720.6</v>
      </c>
      <c r="M1917" s="16">
        <f>SUM($M$1899:$M$1916)</f>
        <v>269857</v>
      </c>
    </row>
    <row r="1918" spans="2:13" ht="15.75" thickBot="1">
      <c r="B1918" s="14" t="s">
        <v>3104</v>
      </c>
      <c r="C1918" s="15"/>
      <c r="D1918" s="15"/>
      <c r="E1918" s="16">
        <f>(E1917)</f>
        <v>284200</v>
      </c>
      <c r="F1918" s="16">
        <f>(F1917)</f>
        <v>248000</v>
      </c>
      <c r="G1918" s="16">
        <f>(G1917)</f>
        <v>30121.75</v>
      </c>
      <c r="H1918" s="16">
        <f>(H1917)</f>
        <v>9622.4</v>
      </c>
      <c r="I1918" s="16">
        <f>(I1917)</f>
        <v>15778.75</v>
      </c>
      <c r="J1918" s="16">
        <f>(J1917)</f>
        <v>4720.6</v>
      </c>
      <c r="K1918" s="16">
        <f>(K1917)</f>
        <v>14343</v>
      </c>
      <c r="L1918" s="16">
        <f>(L1917)</f>
        <v>4720.6</v>
      </c>
      <c r="M1918" s="16">
        <f>(M1917)</f>
        <v>269857</v>
      </c>
    </row>
    <row r="1919" spans="1:13" ht="15.75" thickBot="1">
      <c r="A1919" s="4" t="s">
        <v>3159</v>
      </c>
      <c r="B1919" s="1" t="s">
        <v>3160</v>
      </c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1:13" ht="15.75" thickBot="1">
      <c r="A1920" s="6" t="s">
        <v>3168</v>
      </c>
      <c r="B1920" s="7" t="s">
        <v>3169</v>
      </c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 ht="45">
      <c r="A1921" s="5" t="s">
        <v>3651</v>
      </c>
      <c r="B1921" s="5" t="s">
        <v>3652</v>
      </c>
      <c r="C1921" s="5" t="s">
        <v>3653</v>
      </c>
      <c r="D1921" s="5" t="s">
        <v>3654</v>
      </c>
      <c r="E1921" s="8">
        <v>38819</v>
      </c>
      <c r="F1921" s="8">
        <v>38819</v>
      </c>
      <c r="G1921" s="8">
        <v>38819</v>
      </c>
      <c r="H1921" s="8">
        <v>8309.38</v>
      </c>
      <c r="I1921" s="8">
        <v>30509.62</v>
      </c>
      <c r="J1921" s="8">
        <v>0</v>
      </c>
      <c r="K1921" s="8">
        <v>8309.38</v>
      </c>
      <c r="L1921" s="8">
        <v>0</v>
      </c>
      <c r="M1921" s="9">
        <v>30509.62</v>
      </c>
    </row>
    <row r="1922" spans="1:13" ht="45">
      <c r="A1922" s="10" t="s">
        <v>3655</v>
      </c>
      <c r="B1922" s="10" t="s">
        <v>3656</v>
      </c>
      <c r="C1922" s="10" t="s">
        <v>442</v>
      </c>
      <c r="D1922" s="10" t="s">
        <v>442</v>
      </c>
      <c r="E1922" s="11">
        <v>50127</v>
      </c>
      <c r="F1922" s="11">
        <v>50127</v>
      </c>
      <c r="G1922" s="11">
        <v>50123</v>
      </c>
      <c r="H1922" s="11">
        <v>0</v>
      </c>
      <c r="I1922" s="11">
        <v>50123</v>
      </c>
      <c r="J1922" s="11">
        <v>0</v>
      </c>
      <c r="K1922" s="11">
        <v>0</v>
      </c>
      <c r="L1922" s="11">
        <v>0</v>
      </c>
      <c r="M1922" s="12">
        <v>50127</v>
      </c>
    </row>
    <row r="1923" spans="1:13" ht="45">
      <c r="A1923" s="10" t="s">
        <v>3657</v>
      </c>
      <c r="B1923" s="10" t="s">
        <v>3658</v>
      </c>
      <c r="C1923" s="10" t="s">
        <v>442</v>
      </c>
      <c r="D1923" s="10" t="s">
        <v>442</v>
      </c>
      <c r="E1923" s="11">
        <v>50462</v>
      </c>
      <c r="F1923" s="11">
        <v>50462</v>
      </c>
      <c r="G1923" s="11">
        <v>50458</v>
      </c>
      <c r="H1923" s="11">
        <v>0</v>
      </c>
      <c r="I1923" s="11">
        <v>50458</v>
      </c>
      <c r="J1923" s="11">
        <v>0</v>
      </c>
      <c r="K1923" s="11">
        <v>0</v>
      </c>
      <c r="L1923" s="11">
        <v>0</v>
      </c>
      <c r="M1923" s="12">
        <v>50462</v>
      </c>
    </row>
    <row r="1924" spans="1:13" ht="45">
      <c r="A1924" s="10" t="s">
        <v>3659</v>
      </c>
      <c r="B1924" s="10" t="s">
        <v>3660</v>
      </c>
      <c r="C1924" s="10" t="s">
        <v>442</v>
      </c>
      <c r="D1924" s="10" t="s">
        <v>442</v>
      </c>
      <c r="E1924" s="11">
        <v>50135</v>
      </c>
      <c r="F1924" s="11">
        <v>50135</v>
      </c>
      <c r="G1924" s="11">
        <v>50131.24</v>
      </c>
      <c r="H1924" s="11">
        <v>0</v>
      </c>
      <c r="I1924" s="11">
        <v>50131.24</v>
      </c>
      <c r="J1924" s="11">
        <v>0</v>
      </c>
      <c r="K1924" s="11">
        <v>0</v>
      </c>
      <c r="L1924" s="11">
        <v>0</v>
      </c>
      <c r="M1924" s="12">
        <v>50135</v>
      </c>
    </row>
    <row r="1925" spans="1:13" ht="30">
      <c r="A1925" s="10" t="s">
        <v>3661</v>
      </c>
      <c r="B1925" s="10" t="s">
        <v>3662</v>
      </c>
      <c r="C1925" s="10" t="s">
        <v>442</v>
      </c>
      <c r="D1925" s="10" t="s">
        <v>442</v>
      </c>
      <c r="E1925" s="11">
        <v>74000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0</v>
      </c>
      <c r="M1925" s="12">
        <v>74000</v>
      </c>
    </row>
    <row r="1926" spans="1:13" ht="45.75" thickBot="1">
      <c r="A1926" s="10" t="s">
        <v>3663</v>
      </c>
      <c r="B1926" s="10" t="s">
        <v>3664</v>
      </c>
      <c r="C1926" s="10" t="s">
        <v>442</v>
      </c>
      <c r="D1926" s="10" t="s">
        <v>442</v>
      </c>
      <c r="E1926" s="11">
        <v>14000</v>
      </c>
      <c r="F1926" s="11">
        <v>0</v>
      </c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2">
        <v>14000</v>
      </c>
    </row>
    <row r="1927" spans="1:13" ht="15.75" thickBot="1">
      <c r="A1927" s="13"/>
      <c r="B1927" s="14" t="s">
        <v>3190</v>
      </c>
      <c r="C1927" s="15"/>
      <c r="D1927" s="15"/>
      <c r="E1927" s="16">
        <f>SUM($E$1921:$E$1926)</f>
        <v>277543</v>
      </c>
      <c r="F1927" s="16">
        <f>SUM($F$1921:$F$1926)</f>
        <v>189543</v>
      </c>
      <c r="G1927" s="16">
        <f>SUM($G$1921:$G$1926)</f>
        <v>189531.24</v>
      </c>
      <c r="H1927" s="16">
        <f>SUM($H$1921:$H$1926)</f>
        <v>8309.38</v>
      </c>
      <c r="I1927" s="16">
        <f>SUM($I$1921:$I$1926)</f>
        <v>181221.86</v>
      </c>
      <c r="J1927" s="16">
        <f>SUM($J$1921:$J$1926)</f>
        <v>0</v>
      </c>
      <c r="K1927" s="16">
        <f>SUM($K$1921:$K$1926)</f>
        <v>8309.38</v>
      </c>
      <c r="L1927" s="16">
        <f>SUM($L$1921:$L$1926)</f>
        <v>0</v>
      </c>
      <c r="M1927" s="16">
        <f>SUM($M$1921:$M$1926)</f>
        <v>269233.62</v>
      </c>
    </row>
    <row r="1928" spans="2:13" ht="15.75" thickBot="1">
      <c r="B1928" s="14" t="s">
        <v>3191</v>
      </c>
      <c r="C1928" s="15"/>
      <c r="D1928" s="15"/>
      <c r="E1928" s="16">
        <f>(E1927)</f>
        <v>277543</v>
      </c>
      <c r="F1928" s="16">
        <f>(F1927)</f>
        <v>189543</v>
      </c>
      <c r="G1928" s="16">
        <f>(G1927)</f>
        <v>189531.24</v>
      </c>
      <c r="H1928" s="16">
        <f>(H1927)</f>
        <v>8309.38</v>
      </c>
      <c r="I1928" s="16">
        <f>(I1927)</f>
        <v>181221.86</v>
      </c>
      <c r="J1928" s="16">
        <f>(J1927)</f>
        <v>0</v>
      </c>
      <c r="K1928" s="16">
        <f>(K1927)</f>
        <v>8309.38</v>
      </c>
      <c r="L1928" s="16">
        <f>(L1927)</f>
        <v>0</v>
      </c>
      <c r="M1928" s="16">
        <f>(M1927)</f>
        <v>269233.62</v>
      </c>
    </row>
    <row r="1929" spans="2:13" ht="15.75" thickBot="1">
      <c r="B1929" s="14" t="s">
        <v>2601</v>
      </c>
      <c r="C1929" s="15"/>
      <c r="D1929" s="15"/>
      <c r="E1929" s="16">
        <f>(E1918+E1928)</f>
        <v>561743</v>
      </c>
      <c r="F1929" s="16">
        <f>(F1918+F1928)</f>
        <v>437543</v>
      </c>
      <c r="G1929" s="16">
        <f>(G1918+G1928)</f>
        <v>219652.99</v>
      </c>
      <c r="H1929" s="16">
        <f>(H1918+H1928)</f>
        <v>17931.78</v>
      </c>
      <c r="I1929" s="16">
        <f>(I1918+I1928)</f>
        <v>197000.61</v>
      </c>
      <c r="J1929" s="16">
        <f>(J1918+J1928)</f>
        <v>4720.6</v>
      </c>
      <c r="K1929" s="16">
        <f>(K1918+K1928)</f>
        <v>22652.379999999997</v>
      </c>
      <c r="L1929" s="16">
        <f>(L1918+L1928)</f>
        <v>4720.6</v>
      </c>
      <c r="M1929" s="16">
        <f>(M1918+M1928)</f>
        <v>539090.62</v>
      </c>
    </row>
    <row r="1930" spans="1:9" ht="15.75" thickBot="1">
      <c r="A1930" s="1" t="s">
        <v>2602</v>
      </c>
      <c r="B1930" s="1"/>
      <c r="C1930" s="1"/>
      <c r="D1930" s="1"/>
      <c r="E1930" s="1"/>
      <c r="F1930" s="1"/>
      <c r="G1930" s="1"/>
      <c r="H1930" s="1"/>
      <c r="I1930" s="1"/>
    </row>
    <row r="1931" spans="1:13" ht="15.75" thickBot="1">
      <c r="A1931" s="4" t="s">
        <v>3079</v>
      </c>
      <c r="B1931" s="1" t="s">
        <v>3080</v>
      </c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1:13" ht="15.75" thickBot="1">
      <c r="A1932" s="4" t="s">
        <v>3081</v>
      </c>
      <c r="B1932" s="1" t="s">
        <v>3082</v>
      </c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1:13" ht="15.75" thickBot="1">
      <c r="A1933" s="6" t="s">
        <v>3665</v>
      </c>
      <c r="B1933" s="7" t="s">
        <v>3666</v>
      </c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 ht="30">
      <c r="A1934" s="5" t="s">
        <v>3667</v>
      </c>
      <c r="B1934" s="5" t="s">
        <v>3668</v>
      </c>
      <c r="C1934" s="5" t="s">
        <v>3669</v>
      </c>
      <c r="D1934" s="5" t="s">
        <v>3670</v>
      </c>
      <c r="E1934" s="8">
        <v>0</v>
      </c>
      <c r="F1934" s="8">
        <v>4240045.66</v>
      </c>
      <c r="G1934" s="8">
        <v>0</v>
      </c>
      <c r="H1934" s="8">
        <v>0</v>
      </c>
      <c r="I1934" s="8">
        <v>0</v>
      </c>
      <c r="J1934" s="8">
        <v>0</v>
      </c>
      <c r="K1934" s="8">
        <v>0</v>
      </c>
      <c r="L1934" s="8">
        <v>0</v>
      </c>
      <c r="M1934" s="9">
        <v>0</v>
      </c>
    </row>
    <row r="1935" spans="1:13" ht="30">
      <c r="A1935" s="10" t="s">
        <v>3671</v>
      </c>
      <c r="B1935" s="10" t="s">
        <v>3672</v>
      </c>
      <c r="C1935" s="10" t="s">
        <v>3673</v>
      </c>
      <c r="D1935" s="10" t="s">
        <v>3674</v>
      </c>
      <c r="E1935" s="11">
        <v>515000</v>
      </c>
      <c r="F1935" s="11">
        <v>0</v>
      </c>
      <c r="G1935" s="11">
        <v>484905.1</v>
      </c>
      <c r="H1935" s="11">
        <v>0</v>
      </c>
      <c r="I1935" s="11">
        <v>460000</v>
      </c>
      <c r="J1935" s="11">
        <v>24905.1</v>
      </c>
      <c r="K1935" s="11">
        <v>24905.1</v>
      </c>
      <c r="L1935" s="11">
        <v>24905.1</v>
      </c>
      <c r="M1935" s="12">
        <v>490094.9</v>
      </c>
    </row>
    <row r="1936" spans="1:13" ht="90">
      <c r="A1936" s="10" t="s">
        <v>3675</v>
      </c>
      <c r="B1936" s="10" t="s">
        <v>3676</v>
      </c>
      <c r="C1936" s="10" t="s">
        <v>3673</v>
      </c>
      <c r="D1936" s="10" t="s">
        <v>3674</v>
      </c>
      <c r="E1936" s="11">
        <v>9807.88</v>
      </c>
      <c r="F1936" s="11">
        <v>9807.88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2">
        <v>9807.88</v>
      </c>
    </row>
    <row r="1937" spans="1:13" ht="90">
      <c r="A1937" s="10" t="s">
        <v>3677</v>
      </c>
      <c r="B1937" s="10" t="s">
        <v>3678</v>
      </c>
      <c r="C1937" s="10" t="s">
        <v>3673</v>
      </c>
      <c r="D1937" s="10" t="s">
        <v>3674</v>
      </c>
      <c r="E1937" s="11">
        <v>0</v>
      </c>
      <c r="F1937" s="11">
        <v>137719.82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2">
        <v>0</v>
      </c>
    </row>
    <row r="1938" spans="1:13" ht="60">
      <c r="A1938" s="10" t="s">
        <v>3679</v>
      </c>
      <c r="B1938" s="10" t="s">
        <v>3680</v>
      </c>
      <c r="C1938" s="10" t="s">
        <v>3673</v>
      </c>
      <c r="D1938" s="10" t="s">
        <v>3674</v>
      </c>
      <c r="E1938" s="11">
        <v>102743.85</v>
      </c>
      <c r="F1938" s="11">
        <v>102743.85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2">
        <v>102743.85</v>
      </c>
    </row>
    <row r="1939" spans="1:13" ht="45">
      <c r="A1939" s="10" t="s">
        <v>3681</v>
      </c>
      <c r="B1939" s="10" t="s">
        <v>3682</v>
      </c>
      <c r="C1939" s="10" t="s">
        <v>3673</v>
      </c>
      <c r="D1939" s="10" t="s">
        <v>3674</v>
      </c>
      <c r="E1939" s="11">
        <v>157869.8</v>
      </c>
      <c r="F1939" s="11">
        <v>157869.8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2">
        <v>157869.8</v>
      </c>
    </row>
    <row r="1940" spans="1:13" ht="45">
      <c r="A1940" s="10" t="s">
        <v>3683</v>
      </c>
      <c r="B1940" s="10" t="s">
        <v>3684</v>
      </c>
      <c r="C1940" s="10" t="s">
        <v>3673</v>
      </c>
      <c r="D1940" s="10" t="s">
        <v>3674</v>
      </c>
      <c r="E1940" s="11">
        <v>40128</v>
      </c>
      <c r="F1940" s="11">
        <v>40128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2">
        <v>40128</v>
      </c>
    </row>
    <row r="1941" spans="1:13" ht="90">
      <c r="A1941" s="10" t="s">
        <v>3685</v>
      </c>
      <c r="B1941" s="10" t="s">
        <v>3686</v>
      </c>
      <c r="C1941" s="10" t="s">
        <v>3673</v>
      </c>
      <c r="D1941" s="10" t="s">
        <v>3674</v>
      </c>
      <c r="E1941" s="11">
        <v>18250</v>
      </c>
      <c r="F1941" s="11">
        <v>18250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2">
        <v>18250</v>
      </c>
    </row>
    <row r="1942" spans="1:13" ht="75">
      <c r="A1942" s="10" t="s">
        <v>3687</v>
      </c>
      <c r="B1942" s="10" t="s">
        <v>3688</v>
      </c>
      <c r="C1942" s="10" t="s">
        <v>3673</v>
      </c>
      <c r="D1942" s="10" t="s">
        <v>3674</v>
      </c>
      <c r="E1942" s="11">
        <v>98126.49</v>
      </c>
      <c r="F1942" s="11">
        <v>98126.49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2">
        <v>98126.49</v>
      </c>
    </row>
    <row r="1943" spans="1:13" ht="75">
      <c r="A1943" s="10" t="s">
        <v>3689</v>
      </c>
      <c r="B1943" s="10" t="s">
        <v>3690</v>
      </c>
      <c r="C1943" s="10" t="s">
        <v>3673</v>
      </c>
      <c r="D1943" s="10" t="s">
        <v>3674</v>
      </c>
      <c r="E1943" s="11">
        <v>0</v>
      </c>
      <c r="F1943" s="11">
        <v>38885</v>
      </c>
      <c r="G1943" s="11">
        <v>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2">
        <v>0</v>
      </c>
    </row>
    <row r="1944" spans="1:13" ht="75">
      <c r="A1944" s="10" t="s">
        <v>3691</v>
      </c>
      <c r="B1944" s="10" t="s">
        <v>3692</v>
      </c>
      <c r="C1944" s="10" t="s">
        <v>3673</v>
      </c>
      <c r="D1944" s="10" t="s">
        <v>3674</v>
      </c>
      <c r="E1944" s="11">
        <v>0</v>
      </c>
      <c r="F1944" s="11">
        <v>915056.16</v>
      </c>
      <c r="G1944" s="11">
        <v>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2">
        <v>0</v>
      </c>
    </row>
    <row r="1945" spans="1:13" ht="105">
      <c r="A1945" s="10" t="s">
        <v>3693</v>
      </c>
      <c r="B1945" s="10" t="s">
        <v>3694</v>
      </c>
      <c r="C1945" s="10" t="s">
        <v>3673</v>
      </c>
      <c r="D1945" s="10" t="s">
        <v>3674</v>
      </c>
      <c r="E1945" s="11">
        <v>0</v>
      </c>
      <c r="F1945" s="11">
        <v>376276.36</v>
      </c>
      <c r="G1945" s="11">
        <v>0</v>
      </c>
      <c r="H1945" s="11">
        <v>0</v>
      </c>
      <c r="I1945" s="11">
        <v>0</v>
      </c>
      <c r="J1945" s="11">
        <v>0</v>
      </c>
      <c r="K1945" s="11">
        <v>0</v>
      </c>
      <c r="L1945" s="11">
        <v>0</v>
      </c>
      <c r="M1945" s="12">
        <v>0</v>
      </c>
    </row>
    <row r="1946" spans="1:13" ht="75">
      <c r="A1946" s="10" t="s">
        <v>3695</v>
      </c>
      <c r="B1946" s="10" t="s">
        <v>3696</v>
      </c>
      <c r="C1946" s="10" t="s">
        <v>3673</v>
      </c>
      <c r="D1946" s="10" t="s">
        <v>3674</v>
      </c>
      <c r="E1946" s="11">
        <v>0</v>
      </c>
      <c r="F1946" s="11">
        <v>297800.9</v>
      </c>
      <c r="G1946" s="11">
        <v>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12">
        <v>0</v>
      </c>
    </row>
    <row r="1947" spans="1:13" ht="105.75" thickBot="1">
      <c r="A1947" s="10" t="s">
        <v>3697</v>
      </c>
      <c r="B1947" s="10" t="s">
        <v>3698</v>
      </c>
      <c r="C1947" s="10" t="s">
        <v>3673</v>
      </c>
      <c r="D1947" s="10" t="s">
        <v>3674</v>
      </c>
      <c r="E1947" s="11">
        <v>0</v>
      </c>
      <c r="F1947" s="11">
        <v>958520.92</v>
      </c>
      <c r="G1947" s="11">
        <v>0</v>
      </c>
      <c r="H1947" s="11">
        <v>0</v>
      </c>
      <c r="I1947" s="11">
        <v>0</v>
      </c>
      <c r="J1947" s="11">
        <v>0</v>
      </c>
      <c r="K1947" s="11">
        <v>0</v>
      </c>
      <c r="L1947" s="11">
        <v>0</v>
      </c>
      <c r="M1947" s="12">
        <v>0</v>
      </c>
    </row>
    <row r="1948" spans="1:13" ht="15.75" thickBot="1">
      <c r="A1948" s="13"/>
      <c r="B1948" s="14" t="s">
        <v>3699</v>
      </c>
      <c r="C1948" s="15"/>
      <c r="D1948" s="15"/>
      <c r="E1948" s="16">
        <f>SUM($E$1934:$E$1947)</f>
        <v>941926.02</v>
      </c>
      <c r="F1948" s="16">
        <f>SUM($F$1934:$F$1947)</f>
        <v>7391230.840000001</v>
      </c>
      <c r="G1948" s="16">
        <f>SUM($G$1934:$G$1947)</f>
        <v>484905.1</v>
      </c>
      <c r="H1948" s="16">
        <f>SUM($H$1934:$H$1947)</f>
        <v>0</v>
      </c>
      <c r="I1948" s="16">
        <f>SUM($I$1934:$I$1947)</f>
        <v>460000</v>
      </c>
      <c r="J1948" s="16">
        <f>SUM($J$1934:$J$1947)</f>
        <v>24905.1</v>
      </c>
      <c r="K1948" s="16">
        <f>SUM($K$1934:$K$1947)</f>
        <v>24905.1</v>
      </c>
      <c r="L1948" s="16">
        <f>SUM($L$1934:$L$1947)</f>
        <v>24905.1</v>
      </c>
      <c r="M1948" s="16">
        <f>SUM($M$1934:$M$1947)</f>
        <v>917020.9199999999</v>
      </c>
    </row>
    <row r="1949" spans="1:13" ht="15.75" thickBot="1">
      <c r="A1949" s="6" t="s">
        <v>3083</v>
      </c>
      <c r="B1949" s="7" t="s">
        <v>3084</v>
      </c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 ht="30">
      <c r="A1950" s="5" t="s">
        <v>3700</v>
      </c>
      <c r="B1950" s="5" t="s">
        <v>3701</v>
      </c>
      <c r="C1950" s="5" t="s">
        <v>442</v>
      </c>
      <c r="D1950" s="5" t="s">
        <v>442</v>
      </c>
      <c r="E1950" s="8">
        <v>10000</v>
      </c>
      <c r="F1950" s="8">
        <v>10000</v>
      </c>
      <c r="G1950" s="8">
        <v>0</v>
      </c>
      <c r="H1950" s="8">
        <v>0</v>
      </c>
      <c r="I1950" s="8">
        <v>0</v>
      </c>
      <c r="J1950" s="8">
        <v>0</v>
      </c>
      <c r="K1950" s="8">
        <v>0</v>
      </c>
      <c r="L1950" s="8">
        <v>0</v>
      </c>
      <c r="M1950" s="9">
        <v>10000</v>
      </c>
    </row>
    <row r="1951" spans="1:13" ht="15.75" thickBot="1">
      <c r="A1951" s="10" t="s">
        <v>3702</v>
      </c>
      <c r="B1951" s="10" t="s">
        <v>3703</v>
      </c>
      <c r="C1951" s="10" t="s">
        <v>442</v>
      </c>
      <c r="D1951" s="10" t="s">
        <v>442</v>
      </c>
      <c r="E1951" s="11">
        <v>15000</v>
      </c>
      <c r="F1951" s="11">
        <v>15000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2">
        <v>15000</v>
      </c>
    </row>
    <row r="1952" spans="1:13" ht="15.75" thickBot="1">
      <c r="A1952" s="13"/>
      <c r="B1952" s="14" t="s">
        <v>3103</v>
      </c>
      <c r="C1952" s="15"/>
      <c r="D1952" s="15"/>
      <c r="E1952" s="16">
        <f>SUM($E$1950:$E$1951)</f>
        <v>25000</v>
      </c>
      <c r="F1952" s="16">
        <f>SUM($F$1950:$F$1951)</f>
        <v>25000</v>
      </c>
      <c r="G1952" s="16">
        <f>SUM($G$1950:$G$1951)</f>
        <v>0</v>
      </c>
      <c r="H1952" s="16">
        <f>SUM($H$1950:$H$1951)</f>
        <v>0</v>
      </c>
      <c r="I1952" s="16">
        <f>SUM($I$1950:$I$1951)</f>
        <v>0</v>
      </c>
      <c r="J1952" s="16">
        <f>SUM($J$1950:$J$1951)</f>
        <v>0</v>
      </c>
      <c r="K1952" s="16">
        <f>SUM($K$1950:$K$1951)</f>
        <v>0</v>
      </c>
      <c r="L1952" s="16">
        <f>SUM($L$1950:$L$1951)</f>
        <v>0</v>
      </c>
      <c r="M1952" s="16">
        <f>SUM($M$1950:$M$1951)</f>
        <v>25000</v>
      </c>
    </row>
    <row r="1953" spans="2:13" ht="15.75" thickBot="1">
      <c r="B1953" s="14" t="s">
        <v>3104</v>
      </c>
      <c r="C1953" s="15"/>
      <c r="D1953" s="15"/>
      <c r="E1953" s="16">
        <f>(E1948+E1952)</f>
        <v>966926.02</v>
      </c>
      <c r="F1953" s="16">
        <f>(F1948+F1952)</f>
        <v>7416230.840000001</v>
      </c>
      <c r="G1953" s="16">
        <f>(G1948+G1952)</f>
        <v>484905.1</v>
      </c>
      <c r="H1953" s="16">
        <f>(H1948+H1952)</f>
        <v>0</v>
      </c>
      <c r="I1953" s="16">
        <f>(I1948+I1952)</f>
        <v>460000</v>
      </c>
      <c r="J1953" s="16">
        <f>(J1948+J1952)</f>
        <v>24905.1</v>
      </c>
      <c r="K1953" s="16">
        <f>(K1948+K1952)</f>
        <v>24905.1</v>
      </c>
      <c r="L1953" s="16">
        <f>(L1948+L1952)</f>
        <v>24905.1</v>
      </c>
      <c r="M1953" s="16">
        <f>(M1948+M1952)</f>
        <v>942020.9199999999</v>
      </c>
    </row>
    <row r="1954" spans="1:13" ht="15.75" thickBot="1">
      <c r="A1954" s="4" t="s">
        <v>3237</v>
      </c>
      <c r="B1954" s="1" t="s">
        <v>3238</v>
      </c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1:13" ht="15.75" thickBot="1">
      <c r="A1955" s="6" t="s">
        <v>3566</v>
      </c>
      <c r="B1955" s="7" t="s">
        <v>3567</v>
      </c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 ht="30">
      <c r="A1956" s="5" t="s">
        <v>3704</v>
      </c>
      <c r="B1956" s="5" t="s">
        <v>3705</v>
      </c>
      <c r="C1956" s="5" t="s">
        <v>3706</v>
      </c>
      <c r="D1956" s="5" t="s">
        <v>3707</v>
      </c>
      <c r="E1956" s="8">
        <v>35000</v>
      </c>
      <c r="F1956" s="8">
        <v>100000</v>
      </c>
      <c r="G1956" s="8">
        <v>0</v>
      </c>
      <c r="H1956" s="8">
        <v>0</v>
      </c>
      <c r="I1956" s="8">
        <v>0</v>
      </c>
      <c r="J1956" s="8">
        <v>0</v>
      </c>
      <c r="K1956" s="8">
        <v>0</v>
      </c>
      <c r="L1956" s="8">
        <v>0</v>
      </c>
      <c r="M1956" s="9">
        <v>35000</v>
      </c>
    </row>
    <row r="1957" spans="1:13" ht="45">
      <c r="A1957" s="10" t="s">
        <v>3708</v>
      </c>
      <c r="B1957" s="10" t="s">
        <v>3709</v>
      </c>
      <c r="C1957" s="10" t="s">
        <v>3706</v>
      </c>
      <c r="D1957" s="10" t="s">
        <v>3707</v>
      </c>
      <c r="E1957" s="11">
        <v>90000</v>
      </c>
      <c r="F1957" s="11">
        <v>90000</v>
      </c>
      <c r="G1957" s="11">
        <v>33578.58</v>
      </c>
      <c r="H1957" s="11">
        <v>0</v>
      </c>
      <c r="I1957" s="11">
        <v>0</v>
      </c>
      <c r="J1957" s="11">
        <v>33578.58</v>
      </c>
      <c r="K1957" s="11">
        <v>33578.58</v>
      </c>
      <c r="L1957" s="11">
        <v>33578.58</v>
      </c>
      <c r="M1957" s="12">
        <v>56421.42</v>
      </c>
    </row>
    <row r="1958" spans="1:13" ht="30">
      <c r="A1958" s="10" t="s">
        <v>3710</v>
      </c>
      <c r="B1958" s="10" t="s">
        <v>3711</v>
      </c>
      <c r="C1958" s="10" t="s">
        <v>3706</v>
      </c>
      <c r="D1958" s="10" t="s">
        <v>3707</v>
      </c>
      <c r="E1958" s="11">
        <v>20000</v>
      </c>
      <c r="F1958" s="11">
        <v>20000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0</v>
      </c>
      <c r="M1958" s="12">
        <v>20000</v>
      </c>
    </row>
    <row r="1959" spans="1:13" ht="30">
      <c r="A1959" s="10" t="s">
        <v>3712</v>
      </c>
      <c r="B1959" s="10" t="s">
        <v>3713</v>
      </c>
      <c r="C1959" s="10" t="s">
        <v>442</v>
      </c>
      <c r="D1959" s="10" t="s">
        <v>442</v>
      </c>
      <c r="E1959" s="11">
        <v>26050.96</v>
      </c>
      <c r="F1959" s="11">
        <v>76050.96</v>
      </c>
      <c r="G1959" s="11">
        <v>0</v>
      </c>
      <c r="H1959" s="11">
        <v>0</v>
      </c>
      <c r="I1959" s="11">
        <v>0</v>
      </c>
      <c r="J1959" s="11">
        <v>0</v>
      </c>
      <c r="K1959" s="11">
        <v>0</v>
      </c>
      <c r="L1959" s="11">
        <v>0</v>
      </c>
      <c r="M1959" s="12">
        <v>26050.96</v>
      </c>
    </row>
    <row r="1960" spans="1:13" ht="30">
      <c r="A1960" s="10" t="s">
        <v>3714</v>
      </c>
      <c r="B1960" s="10" t="s">
        <v>3715</v>
      </c>
      <c r="C1960" s="10" t="s">
        <v>442</v>
      </c>
      <c r="D1960" s="10" t="s">
        <v>442</v>
      </c>
      <c r="E1960" s="11">
        <v>20000</v>
      </c>
      <c r="F1960" s="11">
        <v>300000</v>
      </c>
      <c r="G1960" s="11">
        <v>0</v>
      </c>
      <c r="H1960" s="11">
        <v>0</v>
      </c>
      <c r="I1960" s="11">
        <v>0</v>
      </c>
      <c r="J1960" s="11">
        <v>0</v>
      </c>
      <c r="K1960" s="11">
        <v>0</v>
      </c>
      <c r="L1960" s="11">
        <v>0</v>
      </c>
      <c r="M1960" s="12">
        <v>20000</v>
      </c>
    </row>
    <row r="1961" spans="1:13" ht="45">
      <c r="A1961" s="10" t="s">
        <v>3716</v>
      </c>
      <c r="B1961" s="10" t="s">
        <v>3717</v>
      </c>
      <c r="C1961" s="10" t="s">
        <v>442</v>
      </c>
      <c r="D1961" s="10" t="s">
        <v>442</v>
      </c>
      <c r="E1961" s="11">
        <v>379252.5</v>
      </c>
      <c r="F1961" s="11">
        <v>379252.5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2">
        <v>379252.5</v>
      </c>
    </row>
    <row r="1962" spans="1:13" ht="30">
      <c r="A1962" s="10" t="s">
        <v>3718</v>
      </c>
      <c r="B1962" s="10" t="s">
        <v>3719</v>
      </c>
      <c r="C1962" s="10" t="s">
        <v>442</v>
      </c>
      <c r="D1962" s="10" t="s">
        <v>442</v>
      </c>
      <c r="E1962" s="11">
        <v>32918.96</v>
      </c>
      <c r="F1962" s="11">
        <v>219918.96</v>
      </c>
      <c r="G1962" s="11">
        <v>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2">
        <v>32918.96</v>
      </c>
    </row>
    <row r="1963" spans="1:13" ht="15">
      <c r="A1963" s="10" t="s">
        <v>3720</v>
      </c>
      <c r="B1963" s="10" t="s">
        <v>3721</v>
      </c>
      <c r="C1963" s="10" t="s">
        <v>3722</v>
      </c>
      <c r="D1963" s="10" t="s">
        <v>3721</v>
      </c>
      <c r="E1963" s="11">
        <v>4085.2</v>
      </c>
      <c r="F1963" s="11">
        <v>4085.2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2">
        <v>4085.2</v>
      </c>
    </row>
    <row r="1964" spans="1:13" ht="45">
      <c r="A1964" s="10" t="s">
        <v>3723</v>
      </c>
      <c r="B1964" s="10" t="s">
        <v>3724</v>
      </c>
      <c r="C1964" s="10" t="s">
        <v>442</v>
      </c>
      <c r="D1964" s="10" t="s">
        <v>442</v>
      </c>
      <c r="E1964" s="11">
        <v>5300</v>
      </c>
      <c r="F1964" s="11">
        <v>5300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2">
        <v>5300</v>
      </c>
    </row>
    <row r="1965" spans="1:13" ht="45">
      <c r="A1965" s="10" t="s">
        <v>3725</v>
      </c>
      <c r="B1965" s="10" t="s">
        <v>3726</v>
      </c>
      <c r="C1965" s="10" t="s">
        <v>442</v>
      </c>
      <c r="D1965" s="10" t="s">
        <v>442</v>
      </c>
      <c r="E1965" s="11">
        <v>4900</v>
      </c>
      <c r="F1965" s="11">
        <v>4900</v>
      </c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2">
        <v>4900</v>
      </c>
    </row>
    <row r="1966" spans="1:13" ht="30">
      <c r="A1966" s="10" t="s">
        <v>3727</v>
      </c>
      <c r="B1966" s="10" t="s">
        <v>3728</v>
      </c>
      <c r="C1966" s="10" t="s">
        <v>3706</v>
      </c>
      <c r="D1966" s="10" t="s">
        <v>3707</v>
      </c>
      <c r="E1966" s="11">
        <v>8184</v>
      </c>
      <c r="F1966" s="11">
        <v>8184</v>
      </c>
      <c r="G1966" s="11">
        <v>8184</v>
      </c>
      <c r="H1966" s="11">
        <v>0</v>
      </c>
      <c r="I1966" s="11">
        <v>0</v>
      </c>
      <c r="J1966" s="11">
        <v>8184</v>
      </c>
      <c r="K1966" s="11">
        <v>8184</v>
      </c>
      <c r="L1966" s="11">
        <v>8184</v>
      </c>
      <c r="M1966" s="12">
        <v>0</v>
      </c>
    </row>
    <row r="1967" spans="1:13" ht="60">
      <c r="A1967" s="10" t="s">
        <v>3729</v>
      </c>
      <c r="B1967" s="10" t="s">
        <v>3730</v>
      </c>
      <c r="C1967" s="10" t="s">
        <v>3706</v>
      </c>
      <c r="D1967" s="10" t="s">
        <v>3707</v>
      </c>
      <c r="E1967" s="11">
        <v>80000</v>
      </c>
      <c r="F1967" s="11">
        <v>80000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2">
        <v>80000</v>
      </c>
    </row>
    <row r="1968" spans="1:13" ht="45">
      <c r="A1968" s="10" t="s">
        <v>3731</v>
      </c>
      <c r="B1968" s="10" t="s">
        <v>3732</v>
      </c>
      <c r="C1968" s="10" t="s">
        <v>3706</v>
      </c>
      <c r="D1968" s="10" t="s">
        <v>3707</v>
      </c>
      <c r="E1968" s="11">
        <v>0</v>
      </c>
      <c r="F1968" s="11">
        <v>7101.99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2">
        <v>0</v>
      </c>
    </row>
    <row r="1969" spans="1:13" ht="90">
      <c r="A1969" s="10" t="s">
        <v>3733</v>
      </c>
      <c r="B1969" s="10" t="s">
        <v>3734</v>
      </c>
      <c r="C1969" s="10" t="s">
        <v>442</v>
      </c>
      <c r="D1969" s="10" t="s">
        <v>442</v>
      </c>
      <c r="E1969" s="11">
        <v>147453.12</v>
      </c>
      <c r="F1969" s="11">
        <v>147453.12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2">
        <v>147453.12</v>
      </c>
    </row>
    <row r="1970" spans="1:13" ht="30.75" thickBot="1">
      <c r="A1970" s="10" t="s">
        <v>3735</v>
      </c>
      <c r="B1970" s="10" t="s">
        <v>3736</v>
      </c>
      <c r="C1970" s="10" t="s">
        <v>442</v>
      </c>
      <c r="D1970" s="10" t="s">
        <v>442</v>
      </c>
      <c r="E1970" s="11">
        <v>25000</v>
      </c>
      <c r="F1970" s="11">
        <v>25000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12">
        <v>25000</v>
      </c>
    </row>
    <row r="1971" spans="1:13" ht="15.75" thickBot="1">
      <c r="A1971" s="13"/>
      <c r="B1971" s="14" t="s">
        <v>3607</v>
      </c>
      <c r="C1971" s="15"/>
      <c r="D1971" s="15"/>
      <c r="E1971" s="16">
        <f>SUM($E$1956:$E$1970)</f>
        <v>878144.7399999999</v>
      </c>
      <c r="F1971" s="16">
        <f>SUM($F$1956:$F$1970)</f>
        <v>1467246.73</v>
      </c>
      <c r="G1971" s="16">
        <f>SUM($G$1956:$G$1970)</f>
        <v>41762.58</v>
      </c>
      <c r="H1971" s="16">
        <f>SUM($H$1956:$H$1970)</f>
        <v>0</v>
      </c>
      <c r="I1971" s="16">
        <f>SUM($I$1956:$I$1970)</f>
        <v>0</v>
      </c>
      <c r="J1971" s="16">
        <f>SUM($J$1956:$J$1970)</f>
        <v>41762.58</v>
      </c>
      <c r="K1971" s="16">
        <f>SUM($K$1956:$K$1970)</f>
        <v>41762.58</v>
      </c>
      <c r="L1971" s="16">
        <f>SUM($L$1956:$L$1970)</f>
        <v>41762.58</v>
      </c>
      <c r="M1971" s="16">
        <f>SUM($M$1956:$M$1970)</f>
        <v>836382.1599999999</v>
      </c>
    </row>
    <row r="1972" spans="1:13" ht="15.75" thickBot="1">
      <c r="A1972" s="6" t="s">
        <v>3239</v>
      </c>
      <c r="B1972" s="7" t="s">
        <v>3240</v>
      </c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 ht="30">
      <c r="A1973" s="5" t="s">
        <v>3737</v>
      </c>
      <c r="B1973" s="5" t="s">
        <v>3738</v>
      </c>
      <c r="C1973" s="5" t="s">
        <v>3739</v>
      </c>
      <c r="D1973" s="5" t="s">
        <v>3740</v>
      </c>
      <c r="E1973" s="8">
        <v>1000</v>
      </c>
      <c r="F1973" s="8">
        <v>1000</v>
      </c>
      <c r="G1973" s="8">
        <v>0</v>
      </c>
      <c r="H1973" s="8">
        <v>0</v>
      </c>
      <c r="I1973" s="8">
        <v>0</v>
      </c>
      <c r="J1973" s="8">
        <v>0</v>
      </c>
      <c r="K1973" s="8">
        <v>0</v>
      </c>
      <c r="L1973" s="8">
        <v>0</v>
      </c>
      <c r="M1973" s="9">
        <v>1000</v>
      </c>
    </row>
    <row r="1974" spans="1:13" ht="30">
      <c r="A1974" s="10" t="s">
        <v>3741</v>
      </c>
      <c r="B1974" s="10" t="s">
        <v>3742</v>
      </c>
      <c r="C1974" s="10" t="s">
        <v>3743</v>
      </c>
      <c r="D1974" s="10" t="s">
        <v>3744</v>
      </c>
      <c r="E1974" s="11">
        <v>10000</v>
      </c>
      <c r="F1974" s="11">
        <v>10000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2">
        <v>10000</v>
      </c>
    </row>
    <row r="1975" spans="1:13" ht="45">
      <c r="A1975" s="10" t="s">
        <v>3745</v>
      </c>
      <c r="B1975" s="10" t="s">
        <v>3746</v>
      </c>
      <c r="C1975" s="10" t="s">
        <v>3743</v>
      </c>
      <c r="D1975" s="10" t="s">
        <v>3744</v>
      </c>
      <c r="E1975" s="11">
        <v>10700</v>
      </c>
      <c r="F1975" s="11">
        <v>10000</v>
      </c>
      <c r="G1975" s="11">
        <v>10600.58</v>
      </c>
      <c r="H1975" s="11">
        <v>4461.31</v>
      </c>
      <c r="I1975" s="11">
        <v>0</v>
      </c>
      <c r="J1975" s="11">
        <v>6139.27</v>
      </c>
      <c r="K1975" s="11">
        <v>10600.58</v>
      </c>
      <c r="L1975" s="11">
        <v>6139.27</v>
      </c>
      <c r="M1975" s="12">
        <v>99.42</v>
      </c>
    </row>
    <row r="1976" spans="1:13" ht="30.75" thickBot="1">
      <c r="A1976" s="10" t="s">
        <v>3747</v>
      </c>
      <c r="B1976" s="10" t="s">
        <v>3748</v>
      </c>
      <c r="C1976" s="10" t="s">
        <v>442</v>
      </c>
      <c r="D1976" s="10" t="s">
        <v>442</v>
      </c>
      <c r="E1976" s="11">
        <v>50000</v>
      </c>
      <c r="F1976" s="11">
        <v>50000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2">
        <v>50000</v>
      </c>
    </row>
    <row r="1977" spans="1:13" ht="15.75" thickBot="1">
      <c r="A1977" s="13"/>
      <c r="B1977" s="14" t="s">
        <v>3243</v>
      </c>
      <c r="C1977" s="15"/>
      <c r="D1977" s="15"/>
      <c r="E1977" s="16">
        <f>SUM($E$1973:$E$1976)</f>
        <v>71700</v>
      </c>
      <c r="F1977" s="16">
        <f>SUM($F$1973:$F$1976)</f>
        <v>71000</v>
      </c>
      <c r="G1977" s="16">
        <f>SUM($G$1973:$G$1976)</f>
        <v>10600.58</v>
      </c>
      <c r="H1977" s="16">
        <f>SUM($H$1973:$H$1976)</f>
        <v>4461.31</v>
      </c>
      <c r="I1977" s="16">
        <f>SUM($I$1973:$I$1976)</f>
        <v>0</v>
      </c>
      <c r="J1977" s="16">
        <f>SUM($J$1973:$J$1976)</f>
        <v>6139.27</v>
      </c>
      <c r="K1977" s="16">
        <f>SUM($K$1973:$K$1976)</f>
        <v>10600.58</v>
      </c>
      <c r="L1977" s="16">
        <f>SUM($L$1973:$L$1976)</f>
        <v>6139.27</v>
      </c>
      <c r="M1977" s="16">
        <f>SUM($M$1973:$M$1976)</f>
        <v>61099.42</v>
      </c>
    </row>
    <row r="1978" spans="2:13" ht="15.75" thickBot="1">
      <c r="B1978" s="14" t="s">
        <v>3244</v>
      </c>
      <c r="C1978" s="15"/>
      <c r="D1978" s="15"/>
      <c r="E1978" s="16">
        <f>(E1971+E1977)</f>
        <v>949844.7399999999</v>
      </c>
      <c r="F1978" s="16">
        <f>(F1971+F1977)</f>
        <v>1538246.73</v>
      </c>
      <c r="G1978" s="16">
        <f>(G1971+G1977)</f>
        <v>52363.16</v>
      </c>
      <c r="H1978" s="16">
        <f>(H1971+H1977)</f>
        <v>4461.31</v>
      </c>
      <c r="I1978" s="16">
        <f>(I1971+I1977)</f>
        <v>0</v>
      </c>
      <c r="J1978" s="16">
        <f>(J1971+J1977)</f>
        <v>47901.850000000006</v>
      </c>
      <c r="K1978" s="16">
        <f>(K1971+K1977)</f>
        <v>52363.16</v>
      </c>
      <c r="L1978" s="16">
        <f>(L1971+L1977)</f>
        <v>47901.850000000006</v>
      </c>
      <c r="M1978" s="16">
        <f>(M1971+M1977)</f>
        <v>897481.58</v>
      </c>
    </row>
    <row r="1979" spans="2:13" ht="15.75" thickBot="1">
      <c r="B1979" s="14" t="s">
        <v>2638</v>
      </c>
      <c r="C1979" s="15"/>
      <c r="D1979" s="15"/>
      <c r="E1979" s="16">
        <f>(E1953+E1978)</f>
        <v>1916770.7599999998</v>
      </c>
      <c r="F1979" s="16">
        <f>(F1953+F1978)</f>
        <v>8954477.57</v>
      </c>
      <c r="G1979" s="16">
        <f>(G1953+G1978)</f>
        <v>537268.26</v>
      </c>
      <c r="H1979" s="16">
        <f>(H1953+H1978)</f>
        <v>4461.31</v>
      </c>
      <c r="I1979" s="16">
        <f>(I1953+I1978)</f>
        <v>460000</v>
      </c>
      <c r="J1979" s="16">
        <f>(J1953+J1978)</f>
        <v>72806.95000000001</v>
      </c>
      <c r="K1979" s="16">
        <f>(K1953+K1978)</f>
        <v>77268.26000000001</v>
      </c>
      <c r="L1979" s="16">
        <f>(L1953+L1978)</f>
        <v>72806.95000000001</v>
      </c>
      <c r="M1979" s="16">
        <f>(M1953+M1978)</f>
        <v>1839502.5</v>
      </c>
    </row>
    <row r="1980" spans="1:9" ht="15.75" thickBot="1">
      <c r="A1980" s="1" t="s">
        <v>2639</v>
      </c>
      <c r="B1980" s="1"/>
      <c r="C1980" s="1"/>
      <c r="D1980" s="1"/>
      <c r="E1980" s="1"/>
      <c r="F1980" s="1"/>
      <c r="G1980" s="1"/>
      <c r="H1980" s="1"/>
      <c r="I1980" s="1"/>
    </row>
    <row r="1981" spans="1:13" ht="15.75" thickBot="1">
      <c r="A1981" s="4" t="s">
        <v>3079</v>
      </c>
      <c r="B1981" s="1" t="s">
        <v>3080</v>
      </c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1:13" ht="15.75" thickBot="1">
      <c r="A1982" s="4" t="s">
        <v>3081</v>
      </c>
      <c r="B1982" s="1" t="s">
        <v>3082</v>
      </c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1:13" ht="15.75" thickBot="1">
      <c r="A1983" s="6" t="s">
        <v>3083</v>
      </c>
      <c r="B1983" s="7" t="s">
        <v>3084</v>
      </c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 ht="30">
      <c r="A1984" s="5" t="s">
        <v>3749</v>
      </c>
      <c r="B1984" s="5" t="s">
        <v>3750</v>
      </c>
      <c r="C1984" s="5" t="s">
        <v>442</v>
      </c>
      <c r="D1984" s="5" t="s">
        <v>442</v>
      </c>
      <c r="E1984" s="8">
        <v>2400</v>
      </c>
      <c r="F1984" s="8">
        <v>400</v>
      </c>
      <c r="G1984" s="8">
        <v>2301.94</v>
      </c>
      <c r="H1984" s="8">
        <v>2275.4</v>
      </c>
      <c r="I1984" s="8">
        <v>26.54</v>
      </c>
      <c r="J1984" s="8">
        <v>0</v>
      </c>
      <c r="K1984" s="8">
        <v>2275.4</v>
      </c>
      <c r="L1984" s="8">
        <v>0</v>
      </c>
      <c r="M1984" s="9">
        <v>124.6</v>
      </c>
    </row>
    <row r="1985" spans="1:13" ht="30">
      <c r="A1985" s="10" t="s">
        <v>3751</v>
      </c>
      <c r="B1985" s="10" t="s">
        <v>3752</v>
      </c>
      <c r="C1985" s="10" t="s">
        <v>442</v>
      </c>
      <c r="D1985" s="10" t="s">
        <v>442</v>
      </c>
      <c r="E1985" s="11">
        <v>150</v>
      </c>
      <c r="F1985" s="11">
        <v>150</v>
      </c>
      <c r="G1985" s="11">
        <v>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12">
        <v>150</v>
      </c>
    </row>
    <row r="1986" spans="1:13" ht="30">
      <c r="A1986" s="10" t="s">
        <v>3753</v>
      </c>
      <c r="B1986" s="10" t="s">
        <v>3754</v>
      </c>
      <c r="C1986" s="10" t="s">
        <v>442</v>
      </c>
      <c r="D1986" s="10" t="s">
        <v>442</v>
      </c>
      <c r="E1986" s="11">
        <v>50000</v>
      </c>
      <c r="F1986" s="11">
        <v>50000</v>
      </c>
      <c r="G1986" s="11">
        <v>49910</v>
      </c>
      <c r="H1986" s="11">
        <v>0</v>
      </c>
      <c r="I1986" s="11">
        <v>49910</v>
      </c>
      <c r="J1986" s="11">
        <v>0</v>
      </c>
      <c r="K1986" s="11">
        <v>0</v>
      </c>
      <c r="L1986" s="11">
        <v>0</v>
      </c>
      <c r="M1986" s="12">
        <v>50000</v>
      </c>
    </row>
    <row r="1987" spans="1:13" ht="45.75" thickBot="1">
      <c r="A1987" s="10" t="s">
        <v>3755</v>
      </c>
      <c r="B1987" s="10" t="s">
        <v>3756</v>
      </c>
      <c r="C1987" s="10" t="s">
        <v>442</v>
      </c>
      <c r="D1987" s="10" t="s">
        <v>442</v>
      </c>
      <c r="E1987" s="11">
        <v>300</v>
      </c>
      <c r="F1987" s="11">
        <v>300</v>
      </c>
      <c r="G1987" s="11">
        <v>298.84</v>
      </c>
      <c r="H1987" s="11">
        <v>0</v>
      </c>
      <c r="I1987" s="11">
        <v>298.84</v>
      </c>
      <c r="J1987" s="11">
        <v>0</v>
      </c>
      <c r="K1987" s="11">
        <v>0</v>
      </c>
      <c r="L1987" s="11">
        <v>0</v>
      </c>
      <c r="M1987" s="12">
        <v>300</v>
      </c>
    </row>
    <row r="1988" spans="1:13" ht="15.75" thickBot="1">
      <c r="A1988" s="13"/>
      <c r="B1988" s="14" t="s">
        <v>3103</v>
      </c>
      <c r="C1988" s="15"/>
      <c r="D1988" s="15"/>
      <c r="E1988" s="16">
        <f>SUM($E$1984:$E$1987)</f>
        <v>52850</v>
      </c>
      <c r="F1988" s="16">
        <f>SUM($F$1984:$F$1987)</f>
        <v>50850</v>
      </c>
      <c r="G1988" s="16">
        <f>SUM($G$1984:$G$1987)</f>
        <v>52510.78</v>
      </c>
      <c r="H1988" s="16">
        <f>SUM($H$1984:$H$1987)</f>
        <v>2275.4</v>
      </c>
      <c r="I1988" s="16">
        <f>SUM($I$1984:$I$1987)</f>
        <v>50235.38</v>
      </c>
      <c r="J1988" s="16">
        <f>SUM($J$1984:$J$1987)</f>
        <v>0</v>
      </c>
      <c r="K1988" s="16">
        <f>SUM($K$1984:$K$1987)</f>
        <v>2275.4</v>
      </c>
      <c r="L1988" s="16">
        <f>SUM($L$1984:$L$1987)</f>
        <v>0</v>
      </c>
      <c r="M1988" s="16">
        <f>SUM($M$1984:$M$1987)</f>
        <v>50574.6</v>
      </c>
    </row>
    <row r="1989" spans="2:13" ht="15.75" thickBot="1">
      <c r="B1989" s="14" t="s">
        <v>3104</v>
      </c>
      <c r="C1989" s="15"/>
      <c r="D1989" s="15"/>
      <c r="E1989" s="16">
        <f>(E1988)</f>
        <v>52850</v>
      </c>
      <c r="F1989" s="16">
        <f>(F1988)</f>
        <v>50850</v>
      </c>
      <c r="G1989" s="16">
        <f>(G1988)</f>
        <v>52510.78</v>
      </c>
      <c r="H1989" s="16">
        <f>(H1988)</f>
        <v>2275.4</v>
      </c>
      <c r="I1989" s="16">
        <f>(I1988)</f>
        <v>50235.38</v>
      </c>
      <c r="J1989" s="16">
        <f>(J1988)</f>
        <v>0</v>
      </c>
      <c r="K1989" s="16">
        <f>(K1988)</f>
        <v>2275.4</v>
      </c>
      <c r="L1989" s="16">
        <f>(L1988)</f>
        <v>0</v>
      </c>
      <c r="M1989" s="16">
        <f>(M1988)</f>
        <v>50574.6</v>
      </c>
    </row>
    <row r="1990" spans="2:13" ht="15.75" thickBot="1">
      <c r="B1990" s="14" t="s">
        <v>2697</v>
      </c>
      <c r="C1990" s="15"/>
      <c r="D1990" s="15"/>
      <c r="E1990" s="16">
        <f>(E1989)</f>
        <v>52850</v>
      </c>
      <c r="F1990" s="16">
        <f>(F1989)</f>
        <v>50850</v>
      </c>
      <c r="G1990" s="16">
        <f>(G1989)</f>
        <v>52510.78</v>
      </c>
      <c r="H1990" s="16">
        <f>(H1989)</f>
        <v>2275.4</v>
      </c>
      <c r="I1990" s="16">
        <f>(I1989)</f>
        <v>50235.38</v>
      </c>
      <c r="J1990" s="16">
        <f>(J1989)</f>
        <v>0</v>
      </c>
      <c r="K1990" s="16">
        <f>(K1989)</f>
        <v>2275.4</v>
      </c>
      <c r="L1990" s="16">
        <f>(L1989)</f>
        <v>0</v>
      </c>
      <c r="M1990" s="16">
        <f>(M1989)</f>
        <v>50574.6</v>
      </c>
    </row>
    <row r="1991" spans="1:9" ht="15.75" thickBot="1">
      <c r="A1991" s="1" t="s">
        <v>2714</v>
      </c>
      <c r="B1991" s="1"/>
      <c r="C1991" s="1"/>
      <c r="D1991" s="1"/>
      <c r="E1991" s="1"/>
      <c r="F1991" s="1"/>
      <c r="G1991" s="1"/>
      <c r="H1991" s="1"/>
      <c r="I1991" s="1"/>
    </row>
    <row r="1992" spans="1:13" ht="15.75" thickBot="1">
      <c r="A1992" s="4" t="s">
        <v>3079</v>
      </c>
      <c r="B1992" s="1" t="s">
        <v>3080</v>
      </c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1:13" ht="15.75" thickBot="1">
      <c r="A1993" s="4" t="s">
        <v>3081</v>
      </c>
      <c r="B1993" s="1" t="s">
        <v>3082</v>
      </c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1:13" ht="15.75" thickBot="1">
      <c r="A1994" s="6" t="s">
        <v>3083</v>
      </c>
      <c r="B1994" s="7" t="s">
        <v>3084</v>
      </c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 ht="15">
      <c r="A1995" s="5" t="s">
        <v>3757</v>
      </c>
      <c r="B1995" s="5" t="s">
        <v>3758</v>
      </c>
      <c r="C1995" s="5" t="s">
        <v>442</v>
      </c>
      <c r="D1995" s="5" t="s">
        <v>442</v>
      </c>
      <c r="E1995" s="8">
        <v>23770.8</v>
      </c>
      <c r="F1995" s="8">
        <v>0</v>
      </c>
      <c r="G1995" s="8">
        <v>0</v>
      </c>
      <c r="H1995" s="8">
        <v>0</v>
      </c>
      <c r="I1995" s="8">
        <v>0</v>
      </c>
      <c r="J1995" s="8">
        <v>0</v>
      </c>
      <c r="K1995" s="8">
        <v>0</v>
      </c>
      <c r="L1995" s="8">
        <v>0</v>
      </c>
      <c r="M1995" s="9">
        <v>23770.8</v>
      </c>
    </row>
    <row r="1996" spans="1:13" ht="30">
      <c r="A1996" s="10" t="s">
        <v>3759</v>
      </c>
      <c r="B1996" s="10" t="s">
        <v>3760</v>
      </c>
      <c r="C1996" s="10" t="s">
        <v>442</v>
      </c>
      <c r="D1996" s="10" t="s">
        <v>442</v>
      </c>
      <c r="E1996" s="11">
        <v>1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2">
        <v>1</v>
      </c>
    </row>
    <row r="1997" spans="1:13" ht="45">
      <c r="A1997" s="10" t="s">
        <v>3761</v>
      </c>
      <c r="B1997" s="10" t="s">
        <v>3762</v>
      </c>
      <c r="C1997" s="10" t="s">
        <v>442</v>
      </c>
      <c r="D1997" s="10" t="s">
        <v>442</v>
      </c>
      <c r="E1997" s="11">
        <v>4154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2">
        <v>4154</v>
      </c>
    </row>
    <row r="1998" spans="1:13" ht="15">
      <c r="A1998" s="10" t="s">
        <v>3763</v>
      </c>
      <c r="B1998" s="10" t="s">
        <v>3764</v>
      </c>
      <c r="C1998" s="10" t="s">
        <v>442</v>
      </c>
      <c r="D1998" s="10" t="s">
        <v>442</v>
      </c>
      <c r="E1998" s="11">
        <v>1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2">
        <v>1</v>
      </c>
    </row>
    <row r="1999" spans="1:13" ht="15.75" thickBot="1">
      <c r="A1999" s="10" t="s">
        <v>3765</v>
      </c>
      <c r="B1999" s="10" t="s">
        <v>3766</v>
      </c>
      <c r="C1999" s="10" t="s">
        <v>442</v>
      </c>
      <c r="D1999" s="10" t="s">
        <v>442</v>
      </c>
      <c r="E1999" s="11">
        <v>51584</v>
      </c>
      <c r="F1999" s="11">
        <v>0</v>
      </c>
      <c r="G1999" s="11">
        <v>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12">
        <v>51584</v>
      </c>
    </row>
    <row r="2000" spans="1:13" ht="15.75" thickBot="1">
      <c r="A2000" s="13"/>
      <c r="B2000" s="14" t="s">
        <v>3103</v>
      </c>
      <c r="C2000" s="15"/>
      <c r="D2000" s="15"/>
      <c r="E2000" s="16">
        <f>SUM($E$1995:$E$1999)</f>
        <v>79510.8</v>
      </c>
      <c r="F2000" s="16">
        <f>SUM($F$1995:$F$1999)</f>
        <v>0</v>
      </c>
      <c r="G2000" s="16">
        <f>SUM($G$1995:$G$1999)</f>
        <v>0</v>
      </c>
      <c r="H2000" s="16">
        <f>SUM($H$1995:$H$1999)</f>
        <v>0</v>
      </c>
      <c r="I2000" s="16">
        <f>SUM($I$1995:$I$1999)</f>
        <v>0</v>
      </c>
      <c r="J2000" s="16">
        <f>SUM($J$1995:$J$1999)</f>
        <v>0</v>
      </c>
      <c r="K2000" s="16">
        <f>SUM($K$1995:$K$1999)</f>
        <v>0</v>
      </c>
      <c r="L2000" s="16">
        <f>SUM($L$1995:$L$1999)</f>
        <v>0</v>
      </c>
      <c r="M2000" s="16">
        <f>SUM($M$1995:$M$1999)</f>
        <v>79510.8</v>
      </c>
    </row>
    <row r="2001" spans="2:13" ht="15.75" thickBot="1">
      <c r="B2001" s="14" t="s">
        <v>3104</v>
      </c>
      <c r="C2001" s="15"/>
      <c r="D2001" s="15"/>
      <c r="E2001" s="16">
        <f>(E2000)</f>
        <v>79510.8</v>
      </c>
      <c r="F2001" s="16">
        <f>(F2000)</f>
        <v>0</v>
      </c>
      <c r="G2001" s="16">
        <f>(G2000)</f>
        <v>0</v>
      </c>
      <c r="H2001" s="16">
        <f>(H2000)</f>
        <v>0</v>
      </c>
      <c r="I2001" s="16">
        <f>(I2000)</f>
        <v>0</v>
      </c>
      <c r="J2001" s="16">
        <f>(J2000)</f>
        <v>0</v>
      </c>
      <c r="K2001" s="16">
        <f>(K2000)</f>
        <v>0</v>
      </c>
      <c r="L2001" s="16">
        <f>(L2000)</f>
        <v>0</v>
      </c>
      <c r="M2001" s="16">
        <f>(M2000)</f>
        <v>79510.8</v>
      </c>
    </row>
    <row r="2002" spans="2:13" ht="15.75" thickBot="1">
      <c r="B2002" s="14" t="s">
        <v>2813</v>
      </c>
      <c r="C2002" s="15"/>
      <c r="D2002" s="15"/>
      <c r="E2002" s="16">
        <f>(E2001)</f>
        <v>79510.8</v>
      </c>
      <c r="F2002" s="16">
        <f>(F2001)</f>
        <v>0</v>
      </c>
      <c r="G2002" s="16">
        <f>(G2001)</f>
        <v>0</v>
      </c>
      <c r="H2002" s="16">
        <f>(H2001)</f>
        <v>0</v>
      </c>
      <c r="I2002" s="16">
        <f>(I2001)</f>
        <v>0</v>
      </c>
      <c r="J2002" s="16">
        <f>(J2001)</f>
        <v>0</v>
      </c>
      <c r="K2002" s="16">
        <f>(K2001)</f>
        <v>0</v>
      </c>
      <c r="L2002" s="16">
        <f>(L2001)</f>
        <v>0</v>
      </c>
      <c r="M2002" s="16">
        <f>(M2001)</f>
        <v>79510.8</v>
      </c>
    </row>
    <row r="2003" spans="1:9" ht="15.75" thickBot="1">
      <c r="A2003" s="1" t="s">
        <v>2814</v>
      </c>
      <c r="B2003" s="1"/>
      <c r="C2003" s="1"/>
      <c r="D2003" s="1"/>
      <c r="E2003" s="1"/>
      <c r="F2003" s="1"/>
      <c r="G2003" s="1"/>
      <c r="H2003" s="1"/>
      <c r="I2003" s="1"/>
    </row>
    <row r="2004" spans="1:13" ht="15.75" thickBot="1">
      <c r="A2004" s="4" t="s">
        <v>3079</v>
      </c>
      <c r="B2004" s="1" t="s">
        <v>3080</v>
      </c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1:13" ht="15.75" thickBot="1">
      <c r="A2005" s="4" t="s">
        <v>3081</v>
      </c>
      <c r="B2005" s="1" t="s">
        <v>3082</v>
      </c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1:13" ht="15.75" thickBot="1">
      <c r="A2006" s="6" t="s">
        <v>3083</v>
      </c>
      <c r="B2006" s="7" t="s">
        <v>3084</v>
      </c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 ht="60">
      <c r="A2007" s="5" t="s">
        <v>3767</v>
      </c>
      <c r="B2007" s="5" t="s">
        <v>3768</v>
      </c>
      <c r="C2007" s="5" t="s">
        <v>442</v>
      </c>
      <c r="D2007" s="5" t="s">
        <v>442</v>
      </c>
      <c r="E2007" s="8">
        <v>1</v>
      </c>
      <c r="F2007" s="8">
        <v>1</v>
      </c>
      <c r="G2007" s="8">
        <v>0</v>
      </c>
      <c r="H2007" s="8">
        <v>0</v>
      </c>
      <c r="I2007" s="8">
        <v>0</v>
      </c>
      <c r="J2007" s="8">
        <v>0</v>
      </c>
      <c r="K2007" s="8">
        <v>0</v>
      </c>
      <c r="L2007" s="8">
        <v>0</v>
      </c>
      <c r="M2007" s="9">
        <v>1</v>
      </c>
    </row>
    <row r="2008" spans="1:13" ht="30">
      <c r="A2008" s="10" t="s">
        <v>3769</v>
      </c>
      <c r="B2008" s="10" t="s">
        <v>3770</v>
      </c>
      <c r="C2008" s="10" t="s">
        <v>442</v>
      </c>
      <c r="D2008" s="10" t="s">
        <v>442</v>
      </c>
      <c r="E2008" s="11">
        <v>1</v>
      </c>
      <c r="F2008" s="11">
        <v>1</v>
      </c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2">
        <v>1</v>
      </c>
    </row>
    <row r="2009" spans="1:13" ht="30">
      <c r="A2009" s="10" t="s">
        <v>3771</v>
      </c>
      <c r="B2009" s="10" t="s">
        <v>3772</v>
      </c>
      <c r="C2009" s="10" t="s">
        <v>442</v>
      </c>
      <c r="D2009" s="10" t="s">
        <v>442</v>
      </c>
      <c r="E2009" s="11">
        <v>1</v>
      </c>
      <c r="F2009" s="11">
        <v>1</v>
      </c>
      <c r="G2009" s="11">
        <v>0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12">
        <v>1</v>
      </c>
    </row>
    <row r="2010" spans="1:13" ht="30">
      <c r="A2010" s="10" t="s">
        <v>3773</v>
      </c>
      <c r="B2010" s="10" t="s">
        <v>3774</v>
      </c>
      <c r="C2010" s="10" t="s">
        <v>442</v>
      </c>
      <c r="D2010" s="10" t="s">
        <v>442</v>
      </c>
      <c r="E2010" s="11">
        <v>1</v>
      </c>
      <c r="F2010" s="11">
        <v>1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2">
        <v>1</v>
      </c>
    </row>
    <row r="2011" spans="1:13" ht="30">
      <c r="A2011" s="10" t="s">
        <v>3775</v>
      </c>
      <c r="B2011" s="10" t="s">
        <v>3776</v>
      </c>
      <c r="C2011" s="10" t="s">
        <v>442</v>
      </c>
      <c r="D2011" s="10" t="s">
        <v>442</v>
      </c>
      <c r="E2011" s="11">
        <v>1</v>
      </c>
      <c r="F2011" s="11">
        <v>1</v>
      </c>
      <c r="G2011" s="11">
        <v>0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2">
        <v>1</v>
      </c>
    </row>
    <row r="2012" spans="1:13" ht="30">
      <c r="A2012" s="10" t="s">
        <v>3777</v>
      </c>
      <c r="B2012" s="10" t="s">
        <v>3778</v>
      </c>
      <c r="C2012" s="10" t="s">
        <v>442</v>
      </c>
      <c r="D2012" s="10" t="s">
        <v>442</v>
      </c>
      <c r="E2012" s="11">
        <v>1</v>
      </c>
      <c r="F2012" s="11">
        <v>1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2">
        <v>1</v>
      </c>
    </row>
    <row r="2013" spans="1:13" ht="30">
      <c r="A2013" s="10" t="s">
        <v>3779</v>
      </c>
      <c r="B2013" s="10" t="s">
        <v>3780</v>
      </c>
      <c r="C2013" s="10" t="s">
        <v>442</v>
      </c>
      <c r="D2013" s="10" t="s">
        <v>442</v>
      </c>
      <c r="E2013" s="11">
        <v>1</v>
      </c>
      <c r="F2013" s="11">
        <v>1</v>
      </c>
      <c r="G2013" s="11">
        <v>0</v>
      </c>
      <c r="H2013" s="11">
        <v>0</v>
      </c>
      <c r="I2013" s="11">
        <v>0</v>
      </c>
      <c r="J2013" s="11">
        <v>0</v>
      </c>
      <c r="K2013" s="11">
        <v>0</v>
      </c>
      <c r="L2013" s="11">
        <v>0</v>
      </c>
      <c r="M2013" s="12">
        <v>1</v>
      </c>
    </row>
    <row r="2014" spans="1:13" ht="30">
      <c r="A2014" s="10" t="s">
        <v>3781</v>
      </c>
      <c r="B2014" s="10" t="s">
        <v>3782</v>
      </c>
      <c r="C2014" s="10" t="s">
        <v>442</v>
      </c>
      <c r="D2014" s="10" t="s">
        <v>442</v>
      </c>
      <c r="E2014" s="11">
        <v>1</v>
      </c>
      <c r="F2014" s="11">
        <v>1</v>
      </c>
      <c r="G2014" s="11">
        <v>0</v>
      </c>
      <c r="H2014" s="11">
        <v>0</v>
      </c>
      <c r="I2014" s="11">
        <v>0</v>
      </c>
      <c r="J2014" s="11">
        <v>0</v>
      </c>
      <c r="K2014" s="11">
        <v>0</v>
      </c>
      <c r="L2014" s="11">
        <v>0</v>
      </c>
      <c r="M2014" s="12">
        <v>1</v>
      </c>
    </row>
    <row r="2015" spans="1:13" ht="30">
      <c r="A2015" s="10" t="s">
        <v>3783</v>
      </c>
      <c r="B2015" s="10" t="s">
        <v>3784</v>
      </c>
      <c r="C2015" s="10" t="s">
        <v>442</v>
      </c>
      <c r="D2015" s="10" t="s">
        <v>442</v>
      </c>
      <c r="E2015" s="11">
        <v>1</v>
      </c>
      <c r="F2015" s="11">
        <v>1</v>
      </c>
      <c r="G2015" s="11">
        <v>0</v>
      </c>
      <c r="H2015" s="11">
        <v>0</v>
      </c>
      <c r="I2015" s="11">
        <v>0</v>
      </c>
      <c r="J2015" s="11">
        <v>0</v>
      </c>
      <c r="K2015" s="11">
        <v>0</v>
      </c>
      <c r="L2015" s="11">
        <v>0</v>
      </c>
      <c r="M2015" s="12">
        <v>1</v>
      </c>
    </row>
    <row r="2016" spans="1:13" ht="30.75" thickBot="1">
      <c r="A2016" s="10" t="s">
        <v>3785</v>
      </c>
      <c r="B2016" s="10" t="s">
        <v>3786</v>
      </c>
      <c r="C2016" s="10" t="s">
        <v>442</v>
      </c>
      <c r="D2016" s="10" t="s">
        <v>442</v>
      </c>
      <c r="E2016" s="11">
        <v>1</v>
      </c>
      <c r="F2016" s="11">
        <v>1</v>
      </c>
      <c r="G2016" s="11">
        <v>0</v>
      </c>
      <c r="H2016" s="11">
        <v>0</v>
      </c>
      <c r="I2016" s="11">
        <v>0</v>
      </c>
      <c r="J2016" s="11">
        <v>0</v>
      </c>
      <c r="K2016" s="11">
        <v>0</v>
      </c>
      <c r="L2016" s="11">
        <v>0</v>
      </c>
      <c r="M2016" s="12">
        <v>1</v>
      </c>
    </row>
    <row r="2017" spans="1:13" ht="15.75" thickBot="1">
      <c r="A2017" s="13"/>
      <c r="B2017" s="14" t="s">
        <v>3103</v>
      </c>
      <c r="C2017" s="15"/>
      <c r="D2017" s="15"/>
      <c r="E2017" s="16">
        <f>SUM($E$2007:$E$2016)</f>
        <v>10</v>
      </c>
      <c r="F2017" s="16">
        <f>SUM($F$2007:$F$2016)</f>
        <v>10</v>
      </c>
      <c r="G2017" s="16">
        <f>SUM($G$2007:$G$2016)</f>
        <v>0</v>
      </c>
      <c r="H2017" s="16">
        <f>SUM($H$2007:$H$2016)</f>
        <v>0</v>
      </c>
      <c r="I2017" s="16">
        <f>SUM($I$2007:$I$2016)</f>
        <v>0</v>
      </c>
      <c r="J2017" s="16">
        <f>SUM($J$2007:$J$2016)</f>
        <v>0</v>
      </c>
      <c r="K2017" s="16">
        <f>SUM($K$2007:$K$2016)</f>
        <v>0</v>
      </c>
      <c r="L2017" s="16">
        <f>SUM($L$2007:$L$2016)</f>
        <v>0</v>
      </c>
      <c r="M2017" s="16">
        <f>SUM($M$2007:$M$2016)</f>
        <v>10</v>
      </c>
    </row>
    <row r="2018" spans="2:13" ht="15.75" thickBot="1">
      <c r="B2018" s="14" t="s">
        <v>3104</v>
      </c>
      <c r="C2018" s="15"/>
      <c r="D2018" s="15"/>
      <c r="E2018" s="16">
        <f>(E2017)</f>
        <v>10</v>
      </c>
      <c r="F2018" s="16">
        <f>(F2017)</f>
        <v>10</v>
      </c>
      <c r="G2018" s="16">
        <f>(G2017)</f>
        <v>0</v>
      </c>
      <c r="H2018" s="16">
        <f>(H2017)</f>
        <v>0</v>
      </c>
      <c r="I2018" s="16">
        <f>(I2017)</f>
        <v>0</v>
      </c>
      <c r="J2018" s="16">
        <f>(J2017)</f>
        <v>0</v>
      </c>
      <c r="K2018" s="16">
        <f>(K2017)</f>
        <v>0</v>
      </c>
      <c r="L2018" s="16">
        <f>(L2017)</f>
        <v>0</v>
      </c>
      <c r="M2018" s="16">
        <f>(M2017)</f>
        <v>10</v>
      </c>
    </row>
    <row r="2019" spans="1:13" ht="15.75" thickBot="1">
      <c r="A2019" s="4" t="s">
        <v>3159</v>
      </c>
      <c r="B2019" s="1" t="s">
        <v>3160</v>
      </c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1:13" ht="15.75" thickBot="1">
      <c r="A2020" s="6" t="s">
        <v>3161</v>
      </c>
      <c r="B2020" s="7" t="s">
        <v>3162</v>
      </c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 ht="30.75" thickBot="1">
      <c r="A2021" s="5" t="s">
        <v>3787</v>
      </c>
      <c r="B2021" s="5" t="s">
        <v>3788</v>
      </c>
      <c r="C2021" s="5" t="s">
        <v>442</v>
      </c>
      <c r="D2021" s="5" t="s">
        <v>442</v>
      </c>
      <c r="E2021" s="8">
        <v>1</v>
      </c>
      <c r="F2021" s="8">
        <v>1</v>
      </c>
      <c r="G2021" s="8">
        <v>0</v>
      </c>
      <c r="H2021" s="8">
        <v>0</v>
      </c>
      <c r="I2021" s="8">
        <v>0</v>
      </c>
      <c r="J2021" s="8">
        <v>0</v>
      </c>
      <c r="K2021" s="8">
        <v>0</v>
      </c>
      <c r="L2021" s="8">
        <v>0</v>
      </c>
      <c r="M2021" s="9">
        <v>1</v>
      </c>
    </row>
    <row r="2022" spans="1:13" ht="15.75" thickBot="1">
      <c r="A2022" s="13"/>
      <c r="B2022" s="14" t="s">
        <v>3167</v>
      </c>
      <c r="C2022" s="15"/>
      <c r="D2022" s="15"/>
      <c r="E2022" s="16">
        <f>SUM($E$2021:$E$2021)</f>
        <v>1</v>
      </c>
      <c r="F2022" s="16">
        <f>SUM($F$2021:$F$2021)</f>
        <v>1</v>
      </c>
      <c r="G2022" s="16">
        <f>SUM($G$2021:$G$2021)</f>
        <v>0</v>
      </c>
      <c r="H2022" s="16">
        <f>SUM($H$2021:$H$2021)</f>
        <v>0</v>
      </c>
      <c r="I2022" s="16">
        <f>SUM($I$2021:$I$2021)</f>
        <v>0</v>
      </c>
      <c r="J2022" s="16">
        <f>SUM($J$2021:$J$2021)</f>
        <v>0</v>
      </c>
      <c r="K2022" s="16">
        <f>SUM($K$2021:$K$2021)</f>
        <v>0</v>
      </c>
      <c r="L2022" s="16">
        <f>SUM($L$2021:$L$2021)</f>
        <v>0</v>
      </c>
      <c r="M2022" s="16">
        <f>SUM($M$2021:$M$2021)</f>
        <v>1</v>
      </c>
    </row>
    <row r="2023" spans="2:13" ht="15.75" thickBot="1">
      <c r="B2023" s="14" t="s">
        <v>3191</v>
      </c>
      <c r="C2023" s="15"/>
      <c r="D2023" s="15"/>
      <c r="E2023" s="16">
        <f>(E2022)</f>
        <v>1</v>
      </c>
      <c r="F2023" s="16">
        <f>(F2022)</f>
        <v>1</v>
      </c>
      <c r="G2023" s="16">
        <f>(G2022)</f>
        <v>0</v>
      </c>
      <c r="H2023" s="16">
        <f>(H2022)</f>
        <v>0</v>
      </c>
      <c r="I2023" s="16">
        <f>(I2022)</f>
        <v>0</v>
      </c>
      <c r="J2023" s="16">
        <f>(J2022)</f>
        <v>0</v>
      </c>
      <c r="K2023" s="16">
        <f>(K2022)</f>
        <v>0</v>
      </c>
      <c r="L2023" s="16">
        <f>(L2022)</f>
        <v>0</v>
      </c>
      <c r="M2023" s="16">
        <f>(M2022)</f>
        <v>1</v>
      </c>
    </row>
    <row r="2024" spans="2:13" ht="15.75" thickBot="1">
      <c r="B2024" s="14" t="s">
        <v>2818</v>
      </c>
      <c r="C2024" s="15"/>
      <c r="D2024" s="15"/>
      <c r="E2024" s="16">
        <f>(E2018+E2023)</f>
        <v>11</v>
      </c>
      <c r="F2024" s="16">
        <f>(F2018+F2023)</f>
        <v>11</v>
      </c>
      <c r="G2024" s="16">
        <f>(G2018+G2023)</f>
        <v>0</v>
      </c>
      <c r="H2024" s="16">
        <f>(H2018+H2023)</f>
        <v>0</v>
      </c>
      <c r="I2024" s="16">
        <f>(I2018+I2023)</f>
        <v>0</v>
      </c>
      <c r="J2024" s="16">
        <f>(J2018+J2023)</f>
        <v>0</v>
      </c>
      <c r="K2024" s="16">
        <f>(K2018+K2023)</f>
        <v>0</v>
      </c>
      <c r="L2024" s="16">
        <f>(L2018+L2023)</f>
        <v>0</v>
      </c>
      <c r="M2024" s="16">
        <f>(M2018+M2023)</f>
        <v>11</v>
      </c>
    </row>
    <row r="2025" spans="1:9" ht="15.75" thickBot="1">
      <c r="A2025" s="1" t="s">
        <v>2819</v>
      </c>
      <c r="B2025" s="1"/>
      <c r="C2025" s="1"/>
      <c r="D2025" s="1"/>
      <c r="E2025" s="1"/>
      <c r="F2025" s="1"/>
      <c r="G2025" s="1"/>
      <c r="H2025" s="1"/>
      <c r="I2025" s="1"/>
    </row>
    <row r="2026" spans="1:13" ht="15.75" thickBot="1">
      <c r="A2026" s="4" t="s">
        <v>3079</v>
      </c>
      <c r="B2026" s="1" t="s">
        <v>3080</v>
      </c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1:13" ht="15.75" thickBot="1">
      <c r="A2027" s="4" t="s">
        <v>3081</v>
      </c>
      <c r="B2027" s="1" t="s">
        <v>3082</v>
      </c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1:13" ht="15.75" thickBot="1">
      <c r="A2028" s="6" t="s">
        <v>3083</v>
      </c>
      <c r="B2028" s="7" t="s">
        <v>3084</v>
      </c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 ht="30.75" thickBot="1">
      <c r="A2029" s="5" t="s">
        <v>3789</v>
      </c>
      <c r="B2029" s="5" t="s">
        <v>3256</v>
      </c>
      <c r="C2029" s="5" t="s">
        <v>442</v>
      </c>
      <c r="D2029" s="5" t="s">
        <v>442</v>
      </c>
      <c r="E2029" s="8">
        <v>69161</v>
      </c>
      <c r="F2029" s="8">
        <v>0</v>
      </c>
      <c r="G2029" s="8">
        <v>69161</v>
      </c>
      <c r="H2029" s="8">
        <v>0</v>
      </c>
      <c r="I2029" s="8">
        <v>0</v>
      </c>
      <c r="J2029" s="8">
        <v>69161</v>
      </c>
      <c r="K2029" s="8">
        <v>69161</v>
      </c>
      <c r="L2029" s="8">
        <v>69161</v>
      </c>
      <c r="M2029" s="9">
        <v>0</v>
      </c>
    </row>
    <row r="2030" spans="1:13" ht="15.75" thickBot="1">
      <c r="A2030" s="13"/>
      <c r="B2030" s="14" t="s">
        <v>3103</v>
      </c>
      <c r="C2030" s="15"/>
      <c r="D2030" s="15"/>
      <c r="E2030" s="16">
        <f>SUM($E$2029:$E$2029)</f>
        <v>69161</v>
      </c>
      <c r="F2030" s="16">
        <f>SUM($F$2029:$F$2029)</f>
        <v>0</v>
      </c>
      <c r="G2030" s="16">
        <f>SUM($G$2029:$G$2029)</f>
        <v>69161</v>
      </c>
      <c r="H2030" s="16">
        <f>SUM($H$2029:$H$2029)</f>
        <v>0</v>
      </c>
      <c r="I2030" s="16">
        <f>SUM($I$2029:$I$2029)</f>
        <v>0</v>
      </c>
      <c r="J2030" s="16">
        <f>SUM($J$2029:$J$2029)</f>
        <v>69161</v>
      </c>
      <c r="K2030" s="16">
        <f>SUM($K$2029:$K$2029)</f>
        <v>69161</v>
      </c>
      <c r="L2030" s="16">
        <f>SUM($L$2029:$L$2029)</f>
        <v>69161</v>
      </c>
      <c r="M2030" s="16">
        <f>SUM($M$2029:$M$2029)</f>
        <v>0</v>
      </c>
    </row>
    <row r="2031" spans="2:13" ht="15.75" thickBot="1">
      <c r="B2031" s="14" t="s">
        <v>3104</v>
      </c>
      <c r="C2031" s="15"/>
      <c r="D2031" s="15"/>
      <c r="E2031" s="16">
        <f>(E2030)</f>
        <v>69161</v>
      </c>
      <c r="F2031" s="16">
        <f>(F2030)</f>
        <v>0</v>
      </c>
      <c r="G2031" s="16">
        <f>(G2030)</f>
        <v>69161</v>
      </c>
      <c r="H2031" s="16">
        <f>(H2030)</f>
        <v>0</v>
      </c>
      <c r="I2031" s="16">
        <f>(I2030)</f>
        <v>0</v>
      </c>
      <c r="J2031" s="16">
        <f>(J2030)</f>
        <v>69161</v>
      </c>
      <c r="K2031" s="16">
        <f>(K2030)</f>
        <v>69161</v>
      </c>
      <c r="L2031" s="16">
        <f>(L2030)</f>
        <v>69161</v>
      </c>
      <c r="M2031" s="16">
        <f>(M2030)</f>
        <v>0</v>
      </c>
    </row>
    <row r="2032" spans="1:13" ht="15.75" thickBot="1">
      <c r="A2032" s="4" t="s">
        <v>3159</v>
      </c>
      <c r="B2032" s="1" t="s">
        <v>3160</v>
      </c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1:13" ht="15.75" thickBot="1">
      <c r="A2033" s="6" t="s">
        <v>3161</v>
      </c>
      <c r="B2033" s="7" t="s">
        <v>3162</v>
      </c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 ht="30">
      <c r="A2034" s="5" t="s">
        <v>3790</v>
      </c>
      <c r="B2034" s="5" t="s">
        <v>3418</v>
      </c>
      <c r="C2034" s="5" t="s">
        <v>3399</v>
      </c>
      <c r="D2034" s="5" t="s">
        <v>3400</v>
      </c>
      <c r="E2034" s="8">
        <v>23451.54</v>
      </c>
      <c r="F2034" s="8">
        <v>0</v>
      </c>
      <c r="G2034" s="8">
        <v>23451.54</v>
      </c>
      <c r="H2034" s="8">
        <v>0</v>
      </c>
      <c r="I2034" s="8">
        <v>12.4</v>
      </c>
      <c r="J2034" s="8">
        <v>23439.14</v>
      </c>
      <c r="K2034" s="8">
        <v>23439.14</v>
      </c>
      <c r="L2034" s="8">
        <v>23439.14</v>
      </c>
      <c r="M2034" s="9">
        <v>12.4</v>
      </c>
    </row>
    <row r="2035" spans="1:13" ht="60.75" thickBot="1">
      <c r="A2035" s="10" t="s">
        <v>3791</v>
      </c>
      <c r="B2035" s="10" t="s">
        <v>3792</v>
      </c>
      <c r="C2035" s="10" t="s">
        <v>3793</v>
      </c>
      <c r="D2035" s="10" t="s">
        <v>3794</v>
      </c>
      <c r="E2035" s="11">
        <v>309541.8</v>
      </c>
      <c r="F2035" s="11">
        <v>0</v>
      </c>
      <c r="G2035" s="11">
        <v>309541.8</v>
      </c>
      <c r="H2035" s="11">
        <v>13000</v>
      </c>
      <c r="I2035" s="11">
        <v>296541.8</v>
      </c>
      <c r="J2035" s="11">
        <v>0</v>
      </c>
      <c r="K2035" s="11">
        <v>13000</v>
      </c>
      <c r="L2035" s="11">
        <v>0</v>
      </c>
      <c r="M2035" s="12">
        <v>296541.8</v>
      </c>
    </row>
    <row r="2036" spans="1:13" ht="15.75" thickBot="1">
      <c r="A2036" s="13"/>
      <c r="B2036" s="14" t="s">
        <v>3167</v>
      </c>
      <c r="C2036" s="15"/>
      <c r="D2036" s="15"/>
      <c r="E2036" s="16">
        <f>SUM($E$2034:$E$2035)</f>
        <v>332993.33999999997</v>
      </c>
      <c r="F2036" s="16">
        <f>SUM($F$2034:$F$2035)</f>
        <v>0</v>
      </c>
      <c r="G2036" s="16">
        <f>SUM($G$2034:$G$2035)</f>
        <v>332993.33999999997</v>
      </c>
      <c r="H2036" s="16">
        <f>SUM($H$2034:$H$2035)</f>
        <v>13000</v>
      </c>
      <c r="I2036" s="16">
        <f>SUM($I$2034:$I$2035)</f>
        <v>296554.2</v>
      </c>
      <c r="J2036" s="16">
        <f>SUM($J$2034:$J$2035)</f>
        <v>23439.14</v>
      </c>
      <c r="K2036" s="16">
        <f>SUM($K$2034:$K$2035)</f>
        <v>36439.14</v>
      </c>
      <c r="L2036" s="16">
        <f>SUM($L$2034:$L$2035)</f>
        <v>23439.14</v>
      </c>
      <c r="M2036" s="16">
        <f>SUM($M$2034:$M$2035)</f>
        <v>296554.2</v>
      </c>
    </row>
    <row r="2037" spans="1:13" ht="15.75" thickBot="1">
      <c r="A2037" s="6" t="s">
        <v>3795</v>
      </c>
      <c r="B2037" s="7" t="s">
        <v>3796</v>
      </c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 ht="30">
      <c r="A2038" s="5" t="s">
        <v>3797</v>
      </c>
      <c r="B2038" s="5" t="s">
        <v>3798</v>
      </c>
      <c r="C2038" s="5" t="s">
        <v>442</v>
      </c>
      <c r="D2038" s="5" t="s">
        <v>442</v>
      </c>
      <c r="E2038" s="8">
        <v>1</v>
      </c>
      <c r="F2038" s="8">
        <v>1</v>
      </c>
      <c r="G2038" s="8">
        <v>0</v>
      </c>
      <c r="H2038" s="8">
        <v>0</v>
      </c>
      <c r="I2038" s="8">
        <v>0</v>
      </c>
      <c r="J2038" s="8">
        <v>0</v>
      </c>
      <c r="K2038" s="8">
        <v>0</v>
      </c>
      <c r="L2038" s="8">
        <v>0</v>
      </c>
      <c r="M2038" s="9">
        <v>1</v>
      </c>
    </row>
    <row r="2039" spans="1:13" ht="45">
      <c r="A2039" s="10" t="s">
        <v>3799</v>
      </c>
      <c r="B2039" s="10" t="s">
        <v>3800</v>
      </c>
      <c r="C2039" s="10" t="s">
        <v>442</v>
      </c>
      <c r="D2039" s="10" t="s">
        <v>442</v>
      </c>
      <c r="E2039" s="11">
        <v>1</v>
      </c>
      <c r="F2039" s="11">
        <v>1</v>
      </c>
      <c r="G2039" s="11">
        <v>0</v>
      </c>
      <c r="H2039" s="11">
        <v>0</v>
      </c>
      <c r="I2039" s="11">
        <v>0</v>
      </c>
      <c r="J2039" s="11">
        <v>0</v>
      </c>
      <c r="K2039" s="11">
        <v>0</v>
      </c>
      <c r="L2039" s="11">
        <v>0</v>
      </c>
      <c r="M2039" s="12">
        <v>1</v>
      </c>
    </row>
    <row r="2040" spans="1:13" ht="30">
      <c r="A2040" s="10" t="s">
        <v>3801</v>
      </c>
      <c r="B2040" s="10" t="s">
        <v>3802</v>
      </c>
      <c r="C2040" s="10" t="s">
        <v>442</v>
      </c>
      <c r="D2040" s="10" t="s">
        <v>442</v>
      </c>
      <c r="E2040" s="11">
        <v>1</v>
      </c>
      <c r="F2040" s="11">
        <v>1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2">
        <v>1</v>
      </c>
    </row>
    <row r="2041" spans="1:13" ht="30">
      <c r="A2041" s="10" t="s">
        <v>3803</v>
      </c>
      <c r="B2041" s="10" t="s">
        <v>3804</v>
      </c>
      <c r="C2041" s="10" t="s">
        <v>442</v>
      </c>
      <c r="D2041" s="10" t="s">
        <v>442</v>
      </c>
      <c r="E2041" s="11">
        <v>1</v>
      </c>
      <c r="F2041" s="11">
        <v>1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12">
        <v>1</v>
      </c>
    </row>
    <row r="2042" spans="1:13" ht="30">
      <c r="A2042" s="10" t="s">
        <v>3805</v>
      </c>
      <c r="B2042" s="10" t="s">
        <v>3806</v>
      </c>
      <c r="C2042" s="10" t="s">
        <v>442</v>
      </c>
      <c r="D2042" s="10" t="s">
        <v>442</v>
      </c>
      <c r="E2042" s="11">
        <v>66081.64</v>
      </c>
      <c r="F2042" s="11">
        <v>0</v>
      </c>
      <c r="G2042" s="11">
        <v>66081.64</v>
      </c>
      <c r="H2042" s="11">
        <v>0</v>
      </c>
      <c r="I2042" s="11">
        <v>8.14</v>
      </c>
      <c r="J2042" s="11">
        <v>66073.5</v>
      </c>
      <c r="K2042" s="11">
        <v>66073.5</v>
      </c>
      <c r="L2042" s="11">
        <v>66073.5</v>
      </c>
      <c r="M2042" s="12">
        <v>8.14</v>
      </c>
    </row>
    <row r="2043" spans="1:13" ht="30">
      <c r="A2043" s="10" t="s">
        <v>3807</v>
      </c>
      <c r="B2043" s="10" t="s">
        <v>3808</v>
      </c>
      <c r="C2043" s="10" t="s">
        <v>442</v>
      </c>
      <c r="D2043" s="10" t="s">
        <v>442</v>
      </c>
      <c r="E2043" s="11">
        <v>1</v>
      </c>
      <c r="F2043" s="11">
        <v>1</v>
      </c>
      <c r="G2043" s="11">
        <v>0</v>
      </c>
      <c r="H2043" s="11">
        <v>0</v>
      </c>
      <c r="I2043" s="11">
        <v>0</v>
      </c>
      <c r="J2043" s="11">
        <v>0</v>
      </c>
      <c r="K2043" s="11">
        <v>0</v>
      </c>
      <c r="L2043" s="11">
        <v>0</v>
      </c>
      <c r="M2043" s="12">
        <v>1</v>
      </c>
    </row>
    <row r="2044" spans="1:13" ht="30">
      <c r="A2044" s="10" t="s">
        <v>3809</v>
      </c>
      <c r="B2044" s="10" t="s">
        <v>3810</v>
      </c>
      <c r="C2044" s="10" t="s">
        <v>442</v>
      </c>
      <c r="D2044" s="10" t="s">
        <v>442</v>
      </c>
      <c r="E2044" s="11">
        <v>1</v>
      </c>
      <c r="F2044" s="11">
        <v>1</v>
      </c>
      <c r="G2044" s="11">
        <v>0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12">
        <v>1</v>
      </c>
    </row>
    <row r="2045" spans="1:13" ht="60">
      <c r="A2045" s="10" t="s">
        <v>3811</v>
      </c>
      <c r="B2045" s="10" t="s">
        <v>3812</v>
      </c>
      <c r="C2045" s="10" t="s">
        <v>442</v>
      </c>
      <c r="D2045" s="10" t="s">
        <v>442</v>
      </c>
      <c r="E2045" s="11">
        <v>1</v>
      </c>
      <c r="F2045" s="11">
        <v>1</v>
      </c>
      <c r="G2045" s="11">
        <v>0</v>
      </c>
      <c r="H2045" s="11">
        <v>0</v>
      </c>
      <c r="I2045" s="11">
        <v>0</v>
      </c>
      <c r="J2045" s="11">
        <v>0</v>
      </c>
      <c r="K2045" s="11">
        <v>0</v>
      </c>
      <c r="L2045" s="11">
        <v>0</v>
      </c>
      <c r="M2045" s="12">
        <v>1</v>
      </c>
    </row>
    <row r="2046" spans="1:13" ht="30">
      <c r="A2046" s="10" t="s">
        <v>3813</v>
      </c>
      <c r="B2046" s="10" t="s">
        <v>3814</v>
      </c>
      <c r="C2046" s="10" t="s">
        <v>442</v>
      </c>
      <c r="D2046" s="10" t="s">
        <v>442</v>
      </c>
      <c r="E2046" s="11">
        <v>1</v>
      </c>
      <c r="F2046" s="11">
        <v>1</v>
      </c>
      <c r="G2046" s="11">
        <v>0</v>
      </c>
      <c r="H2046" s="11">
        <v>0</v>
      </c>
      <c r="I2046" s="11">
        <v>0</v>
      </c>
      <c r="J2046" s="11">
        <v>0</v>
      </c>
      <c r="K2046" s="11">
        <v>0</v>
      </c>
      <c r="L2046" s="11">
        <v>0</v>
      </c>
      <c r="M2046" s="12">
        <v>1</v>
      </c>
    </row>
    <row r="2047" spans="1:13" ht="30">
      <c r="A2047" s="10" t="s">
        <v>3815</v>
      </c>
      <c r="B2047" s="10" t="s">
        <v>3816</v>
      </c>
      <c r="C2047" s="10" t="s">
        <v>442</v>
      </c>
      <c r="D2047" s="10" t="s">
        <v>442</v>
      </c>
      <c r="E2047" s="11">
        <v>1</v>
      </c>
      <c r="F2047" s="11">
        <v>1</v>
      </c>
      <c r="G2047" s="11">
        <v>0</v>
      </c>
      <c r="H2047" s="11">
        <v>0</v>
      </c>
      <c r="I2047" s="11">
        <v>0</v>
      </c>
      <c r="J2047" s="11">
        <v>0</v>
      </c>
      <c r="K2047" s="11">
        <v>0</v>
      </c>
      <c r="L2047" s="11">
        <v>0</v>
      </c>
      <c r="M2047" s="12">
        <v>1</v>
      </c>
    </row>
    <row r="2048" spans="1:13" ht="30">
      <c r="A2048" s="10" t="s">
        <v>3817</v>
      </c>
      <c r="B2048" s="10" t="s">
        <v>3818</v>
      </c>
      <c r="C2048" s="10" t="s">
        <v>442</v>
      </c>
      <c r="D2048" s="10" t="s">
        <v>442</v>
      </c>
      <c r="E2048" s="11">
        <v>1</v>
      </c>
      <c r="F2048" s="11">
        <v>1</v>
      </c>
      <c r="G2048" s="11">
        <v>0</v>
      </c>
      <c r="H2048" s="11">
        <v>0</v>
      </c>
      <c r="I2048" s="11">
        <v>0</v>
      </c>
      <c r="J2048" s="11">
        <v>0</v>
      </c>
      <c r="K2048" s="11">
        <v>0</v>
      </c>
      <c r="L2048" s="11">
        <v>0</v>
      </c>
      <c r="M2048" s="12">
        <v>1</v>
      </c>
    </row>
    <row r="2049" spans="1:13" ht="15">
      <c r="A2049" s="10" t="s">
        <v>3819</v>
      </c>
      <c r="B2049" s="10" t="s">
        <v>3820</v>
      </c>
      <c r="C2049" s="10" t="s">
        <v>442</v>
      </c>
      <c r="D2049" s="10" t="s">
        <v>442</v>
      </c>
      <c r="E2049" s="11">
        <v>1</v>
      </c>
      <c r="F2049" s="11">
        <v>1</v>
      </c>
      <c r="G2049" s="11">
        <v>0</v>
      </c>
      <c r="H2049" s="11">
        <v>0</v>
      </c>
      <c r="I2049" s="11">
        <v>0</v>
      </c>
      <c r="J2049" s="11">
        <v>0</v>
      </c>
      <c r="K2049" s="11">
        <v>0</v>
      </c>
      <c r="L2049" s="11">
        <v>0</v>
      </c>
      <c r="M2049" s="12">
        <v>1</v>
      </c>
    </row>
    <row r="2050" spans="1:13" ht="15">
      <c r="A2050" s="10" t="s">
        <v>3821</v>
      </c>
      <c r="B2050" s="10" t="s">
        <v>3822</v>
      </c>
      <c r="C2050" s="10" t="s">
        <v>442</v>
      </c>
      <c r="D2050" s="10" t="s">
        <v>442</v>
      </c>
      <c r="E2050" s="11">
        <v>1</v>
      </c>
      <c r="F2050" s="11">
        <v>1</v>
      </c>
      <c r="G2050" s="11">
        <v>0</v>
      </c>
      <c r="H2050" s="11">
        <v>0</v>
      </c>
      <c r="I2050" s="11">
        <v>0</v>
      </c>
      <c r="J2050" s="11">
        <v>0</v>
      </c>
      <c r="K2050" s="11">
        <v>0</v>
      </c>
      <c r="L2050" s="11">
        <v>0</v>
      </c>
      <c r="M2050" s="12">
        <v>1</v>
      </c>
    </row>
    <row r="2051" spans="1:13" ht="30">
      <c r="A2051" s="10" t="s">
        <v>3823</v>
      </c>
      <c r="B2051" s="10" t="s">
        <v>3824</v>
      </c>
      <c r="C2051" s="10" t="s">
        <v>442</v>
      </c>
      <c r="D2051" s="10" t="s">
        <v>442</v>
      </c>
      <c r="E2051" s="11">
        <v>1</v>
      </c>
      <c r="F2051" s="11">
        <v>1</v>
      </c>
      <c r="G2051" s="11">
        <v>0</v>
      </c>
      <c r="H2051" s="11">
        <v>0</v>
      </c>
      <c r="I2051" s="11">
        <v>0</v>
      </c>
      <c r="J2051" s="11">
        <v>0</v>
      </c>
      <c r="K2051" s="11">
        <v>0</v>
      </c>
      <c r="L2051" s="11">
        <v>0</v>
      </c>
      <c r="M2051" s="12">
        <v>1</v>
      </c>
    </row>
    <row r="2052" spans="1:13" ht="45">
      <c r="A2052" s="10" t="s">
        <v>3825</v>
      </c>
      <c r="B2052" s="10" t="s">
        <v>3826</v>
      </c>
      <c r="C2052" s="10" t="s">
        <v>442</v>
      </c>
      <c r="D2052" s="10" t="s">
        <v>442</v>
      </c>
      <c r="E2052" s="11">
        <v>1</v>
      </c>
      <c r="F2052" s="11">
        <v>0</v>
      </c>
      <c r="G2052" s="11">
        <v>0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12">
        <v>1</v>
      </c>
    </row>
    <row r="2053" spans="1:13" ht="30">
      <c r="A2053" s="10" t="s">
        <v>3827</v>
      </c>
      <c r="B2053" s="10" t="s">
        <v>3828</v>
      </c>
      <c r="C2053" s="10" t="s">
        <v>442</v>
      </c>
      <c r="D2053" s="10" t="s">
        <v>442</v>
      </c>
      <c r="E2053" s="11">
        <v>1</v>
      </c>
      <c r="F2053" s="11">
        <v>1</v>
      </c>
      <c r="G2053" s="11">
        <v>0</v>
      </c>
      <c r="H2053" s="11">
        <v>0</v>
      </c>
      <c r="I2053" s="11">
        <v>0</v>
      </c>
      <c r="J2053" s="11">
        <v>0</v>
      </c>
      <c r="K2053" s="11">
        <v>0</v>
      </c>
      <c r="L2053" s="11">
        <v>0</v>
      </c>
      <c r="M2053" s="12">
        <v>1</v>
      </c>
    </row>
    <row r="2054" spans="1:13" ht="30">
      <c r="A2054" s="10" t="s">
        <v>3829</v>
      </c>
      <c r="B2054" s="10" t="s">
        <v>3830</v>
      </c>
      <c r="C2054" s="10" t="s">
        <v>442</v>
      </c>
      <c r="D2054" s="10" t="s">
        <v>442</v>
      </c>
      <c r="E2054" s="11">
        <v>1</v>
      </c>
      <c r="F2054" s="11">
        <v>1</v>
      </c>
      <c r="G2054" s="11">
        <v>0</v>
      </c>
      <c r="H2054" s="11">
        <v>0</v>
      </c>
      <c r="I2054" s="11">
        <v>0</v>
      </c>
      <c r="J2054" s="11">
        <v>0</v>
      </c>
      <c r="K2054" s="11">
        <v>0</v>
      </c>
      <c r="L2054" s="11">
        <v>0</v>
      </c>
      <c r="M2054" s="12">
        <v>1</v>
      </c>
    </row>
    <row r="2055" spans="1:13" ht="45">
      <c r="A2055" s="10" t="s">
        <v>3831</v>
      </c>
      <c r="B2055" s="10" t="s">
        <v>3832</v>
      </c>
      <c r="C2055" s="10" t="s">
        <v>442</v>
      </c>
      <c r="D2055" s="10" t="s">
        <v>442</v>
      </c>
      <c r="E2055" s="11">
        <v>1</v>
      </c>
      <c r="F2055" s="11">
        <v>1</v>
      </c>
      <c r="G2055" s="11">
        <v>0</v>
      </c>
      <c r="H2055" s="11">
        <v>0</v>
      </c>
      <c r="I2055" s="11">
        <v>0</v>
      </c>
      <c r="J2055" s="11">
        <v>0</v>
      </c>
      <c r="K2055" s="11">
        <v>0</v>
      </c>
      <c r="L2055" s="11">
        <v>0</v>
      </c>
      <c r="M2055" s="12">
        <v>1</v>
      </c>
    </row>
    <row r="2056" spans="1:13" ht="45">
      <c r="A2056" s="10" t="s">
        <v>3833</v>
      </c>
      <c r="B2056" s="10" t="s">
        <v>3834</v>
      </c>
      <c r="C2056" s="10" t="s">
        <v>3835</v>
      </c>
      <c r="D2056" s="10" t="s">
        <v>3836</v>
      </c>
      <c r="E2056" s="11">
        <v>1</v>
      </c>
      <c r="F2056" s="11">
        <v>1</v>
      </c>
      <c r="G2056" s="11">
        <v>0</v>
      </c>
      <c r="H2056" s="11">
        <v>0</v>
      </c>
      <c r="I2056" s="11">
        <v>0</v>
      </c>
      <c r="J2056" s="11">
        <v>0</v>
      </c>
      <c r="K2056" s="11">
        <v>0</v>
      </c>
      <c r="L2056" s="11">
        <v>0</v>
      </c>
      <c r="M2056" s="12">
        <v>1</v>
      </c>
    </row>
    <row r="2057" spans="1:13" ht="45">
      <c r="A2057" s="10" t="s">
        <v>3837</v>
      </c>
      <c r="B2057" s="10" t="s">
        <v>3838</v>
      </c>
      <c r="C2057" s="10" t="s">
        <v>442</v>
      </c>
      <c r="D2057" s="10" t="s">
        <v>442</v>
      </c>
      <c r="E2057" s="11">
        <v>1</v>
      </c>
      <c r="F2057" s="11">
        <v>1</v>
      </c>
      <c r="G2057" s="11">
        <v>0</v>
      </c>
      <c r="H2057" s="11">
        <v>0</v>
      </c>
      <c r="I2057" s="11">
        <v>0</v>
      </c>
      <c r="J2057" s="11">
        <v>0</v>
      </c>
      <c r="K2057" s="11">
        <v>0</v>
      </c>
      <c r="L2057" s="11">
        <v>0</v>
      </c>
      <c r="M2057" s="12">
        <v>1</v>
      </c>
    </row>
    <row r="2058" spans="1:13" ht="45">
      <c r="A2058" s="10" t="s">
        <v>3839</v>
      </c>
      <c r="B2058" s="10" t="s">
        <v>3840</v>
      </c>
      <c r="C2058" s="10" t="s">
        <v>442</v>
      </c>
      <c r="D2058" s="10" t="s">
        <v>442</v>
      </c>
      <c r="E2058" s="11">
        <v>1</v>
      </c>
      <c r="F2058" s="11">
        <v>1</v>
      </c>
      <c r="G2058" s="11">
        <v>0</v>
      </c>
      <c r="H2058" s="11">
        <v>0</v>
      </c>
      <c r="I2058" s="11">
        <v>0</v>
      </c>
      <c r="J2058" s="11">
        <v>0</v>
      </c>
      <c r="K2058" s="11">
        <v>0</v>
      </c>
      <c r="L2058" s="11">
        <v>0</v>
      </c>
      <c r="M2058" s="12">
        <v>1</v>
      </c>
    </row>
    <row r="2059" spans="1:13" ht="30">
      <c r="A2059" s="10" t="s">
        <v>3841</v>
      </c>
      <c r="B2059" s="10" t="s">
        <v>3842</v>
      </c>
      <c r="C2059" s="10" t="s">
        <v>442</v>
      </c>
      <c r="D2059" s="10" t="s">
        <v>442</v>
      </c>
      <c r="E2059" s="11">
        <v>1</v>
      </c>
      <c r="F2059" s="11">
        <v>1</v>
      </c>
      <c r="G2059" s="11">
        <v>0</v>
      </c>
      <c r="H2059" s="11">
        <v>0</v>
      </c>
      <c r="I2059" s="11">
        <v>0</v>
      </c>
      <c r="J2059" s="11">
        <v>0</v>
      </c>
      <c r="K2059" s="11">
        <v>0</v>
      </c>
      <c r="L2059" s="11">
        <v>0</v>
      </c>
      <c r="M2059" s="12">
        <v>1</v>
      </c>
    </row>
    <row r="2060" spans="1:13" ht="30">
      <c r="A2060" s="10" t="s">
        <v>3843</v>
      </c>
      <c r="B2060" s="10" t="s">
        <v>3844</v>
      </c>
      <c r="C2060" s="10" t="s">
        <v>442</v>
      </c>
      <c r="D2060" s="10" t="s">
        <v>442</v>
      </c>
      <c r="E2060" s="11">
        <v>1</v>
      </c>
      <c r="F2060" s="11">
        <v>1</v>
      </c>
      <c r="G2060" s="11">
        <v>0</v>
      </c>
      <c r="H2060" s="11">
        <v>0</v>
      </c>
      <c r="I2060" s="11">
        <v>0</v>
      </c>
      <c r="J2060" s="11">
        <v>0</v>
      </c>
      <c r="K2060" s="11">
        <v>0</v>
      </c>
      <c r="L2060" s="11">
        <v>0</v>
      </c>
      <c r="M2060" s="12">
        <v>1</v>
      </c>
    </row>
    <row r="2061" spans="1:13" ht="30">
      <c r="A2061" s="10" t="s">
        <v>3845</v>
      </c>
      <c r="B2061" s="10" t="s">
        <v>3846</v>
      </c>
      <c r="C2061" s="10" t="s">
        <v>442</v>
      </c>
      <c r="D2061" s="10" t="s">
        <v>442</v>
      </c>
      <c r="E2061" s="11">
        <v>1</v>
      </c>
      <c r="F2061" s="11">
        <v>1</v>
      </c>
      <c r="G2061" s="11">
        <v>0</v>
      </c>
      <c r="H2061" s="11">
        <v>0</v>
      </c>
      <c r="I2061" s="11">
        <v>0</v>
      </c>
      <c r="J2061" s="11">
        <v>0</v>
      </c>
      <c r="K2061" s="11">
        <v>0</v>
      </c>
      <c r="L2061" s="11">
        <v>0</v>
      </c>
      <c r="M2061" s="12">
        <v>1</v>
      </c>
    </row>
    <row r="2062" spans="1:13" ht="30">
      <c r="A2062" s="10" t="s">
        <v>3847</v>
      </c>
      <c r="B2062" s="10" t="s">
        <v>3848</v>
      </c>
      <c r="C2062" s="10" t="s">
        <v>442</v>
      </c>
      <c r="D2062" s="10" t="s">
        <v>442</v>
      </c>
      <c r="E2062" s="11">
        <v>1</v>
      </c>
      <c r="F2062" s="11">
        <v>1</v>
      </c>
      <c r="G2062" s="11">
        <v>0</v>
      </c>
      <c r="H2062" s="11">
        <v>0</v>
      </c>
      <c r="I2062" s="11">
        <v>0</v>
      </c>
      <c r="J2062" s="11">
        <v>0</v>
      </c>
      <c r="K2062" s="11">
        <v>0</v>
      </c>
      <c r="L2062" s="11">
        <v>0</v>
      </c>
      <c r="M2062" s="12">
        <v>1</v>
      </c>
    </row>
    <row r="2063" spans="1:13" ht="30">
      <c r="A2063" s="10" t="s">
        <v>3849</v>
      </c>
      <c r="B2063" s="10" t="s">
        <v>3850</v>
      </c>
      <c r="C2063" s="10" t="s">
        <v>442</v>
      </c>
      <c r="D2063" s="10" t="s">
        <v>442</v>
      </c>
      <c r="E2063" s="11">
        <v>1</v>
      </c>
      <c r="F2063" s="11">
        <v>1</v>
      </c>
      <c r="G2063" s="11">
        <v>0</v>
      </c>
      <c r="H2063" s="11">
        <v>0</v>
      </c>
      <c r="I2063" s="11">
        <v>0</v>
      </c>
      <c r="J2063" s="11">
        <v>0</v>
      </c>
      <c r="K2063" s="11">
        <v>0</v>
      </c>
      <c r="L2063" s="11">
        <v>0</v>
      </c>
      <c r="M2063" s="12">
        <v>1</v>
      </c>
    </row>
    <row r="2064" spans="1:13" ht="30">
      <c r="A2064" s="10" t="s">
        <v>3851</v>
      </c>
      <c r="B2064" s="10" t="s">
        <v>3852</v>
      </c>
      <c r="C2064" s="10" t="s">
        <v>3385</v>
      </c>
      <c r="D2064" s="10" t="s">
        <v>3384</v>
      </c>
      <c r="E2064" s="11">
        <v>182922.36</v>
      </c>
      <c r="F2064" s="11">
        <v>0</v>
      </c>
      <c r="G2064" s="11">
        <v>182922.36</v>
      </c>
      <c r="H2064" s="11">
        <v>0</v>
      </c>
      <c r="I2064" s="11">
        <v>122795.41</v>
      </c>
      <c r="J2064" s="11">
        <v>60126.95</v>
      </c>
      <c r="K2064" s="11">
        <v>60126.95</v>
      </c>
      <c r="L2064" s="11">
        <v>60126.95</v>
      </c>
      <c r="M2064" s="12">
        <v>122795.41</v>
      </c>
    </row>
    <row r="2065" spans="1:13" ht="45">
      <c r="A2065" s="10" t="s">
        <v>3853</v>
      </c>
      <c r="B2065" s="10" t="s">
        <v>3854</v>
      </c>
      <c r="C2065" s="10" t="s">
        <v>442</v>
      </c>
      <c r="D2065" s="10" t="s">
        <v>442</v>
      </c>
      <c r="E2065" s="11">
        <v>1</v>
      </c>
      <c r="F2065" s="11">
        <v>1</v>
      </c>
      <c r="G2065" s="11">
        <v>0</v>
      </c>
      <c r="H2065" s="11">
        <v>0</v>
      </c>
      <c r="I2065" s="11">
        <v>0</v>
      </c>
      <c r="J2065" s="11">
        <v>0</v>
      </c>
      <c r="K2065" s="11">
        <v>0</v>
      </c>
      <c r="L2065" s="11">
        <v>0</v>
      </c>
      <c r="M2065" s="12">
        <v>1</v>
      </c>
    </row>
    <row r="2066" spans="1:13" ht="45">
      <c r="A2066" s="10" t="s">
        <v>3855</v>
      </c>
      <c r="B2066" s="10" t="s">
        <v>3856</v>
      </c>
      <c r="C2066" s="10" t="s">
        <v>442</v>
      </c>
      <c r="D2066" s="10" t="s">
        <v>442</v>
      </c>
      <c r="E2066" s="11">
        <v>1</v>
      </c>
      <c r="F2066" s="11">
        <v>1</v>
      </c>
      <c r="G2066" s="11">
        <v>0</v>
      </c>
      <c r="H2066" s="11">
        <v>0</v>
      </c>
      <c r="I2066" s="11">
        <v>0</v>
      </c>
      <c r="J2066" s="11">
        <v>0</v>
      </c>
      <c r="K2066" s="11">
        <v>0</v>
      </c>
      <c r="L2066" s="11">
        <v>0</v>
      </c>
      <c r="M2066" s="12">
        <v>1</v>
      </c>
    </row>
    <row r="2067" spans="1:13" ht="15">
      <c r="A2067" s="10" t="s">
        <v>3857</v>
      </c>
      <c r="B2067" s="10" t="s">
        <v>3858</v>
      </c>
      <c r="C2067" s="10" t="s">
        <v>442</v>
      </c>
      <c r="D2067" s="10" t="s">
        <v>442</v>
      </c>
      <c r="E2067" s="11">
        <v>1</v>
      </c>
      <c r="F2067" s="11">
        <v>1</v>
      </c>
      <c r="G2067" s="11">
        <v>0</v>
      </c>
      <c r="H2067" s="11">
        <v>0</v>
      </c>
      <c r="I2067" s="11">
        <v>0</v>
      </c>
      <c r="J2067" s="11">
        <v>0</v>
      </c>
      <c r="K2067" s="11">
        <v>0</v>
      </c>
      <c r="L2067" s="11">
        <v>0</v>
      </c>
      <c r="M2067" s="12">
        <v>1</v>
      </c>
    </row>
    <row r="2068" spans="1:13" ht="90">
      <c r="A2068" s="10" t="s">
        <v>3859</v>
      </c>
      <c r="B2068" s="10" t="s">
        <v>3860</v>
      </c>
      <c r="C2068" s="10" t="s">
        <v>442</v>
      </c>
      <c r="D2068" s="10" t="s">
        <v>442</v>
      </c>
      <c r="E2068" s="11">
        <v>1</v>
      </c>
      <c r="F2068" s="11">
        <v>1</v>
      </c>
      <c r="G2068" s="11">
        <v>0</v>
      </c>
      <c r="H2068" s="11">
        <v>0</v>
      </c>
      <c r="I2068" s="11">
        <v>0</v>
      </c>
      <c r="J2068" s="11">
        <v>0</v>
      </c>
      <c r="K2068" s="11">
        <v>0</v>
      </c>
      <c r="L2068" s="11">
        <v>0</v>
      </c>
      <c r="M2068" s="12">
        <v>1</v>
      </c>
    </row>
    <row r="2069" spans="1:13" ht="15">
      <c r="A2069" s="10" t="s">
        <v>3861</v>
      </c>
      <c r="B2069" s="10" t="s">
        <v>3418</v>
      </c>
      <c r="C2069" s="10" t="s">
        <v>442</v>
      </c>
      <c r="D2069" s="10" t="s">
        <v>442</v>
      </c>
      <c r="E2069" s="11">
        <v>1</v>
      </c>
      <c r="F2069" s="11">
        <v>0</v>
      </c>
      <c r="G2069" s="11">
        <v>0</v>
      </c>
      <c r="H2069" s="11">
        <v>0</v>
      </c>
      <c r="I2069" s="11">
        <v>0</v>
      </c>
      <c r="J2069" s="11">
        <v>0</v>
      </c>
      <c r="K2069" s="11">
        <v>0</v>
      </c>
      <c r="L2069" s="11">
        <v>0</v>
      </c>
      <c r="M2069" s="12">
        <v>1</v>
      </c>
    </row>
    <row r="2070" spans="1:13" ht="60">
      <c r="A2070" s="10" t="s">
        <v>3862</v>
      </c>
      <c r="B2070" s="10" t="s">
        <v>3863</v>
      </c>
      <c r="C2070" s="10" t="s">
        <v>442</v>
      </c>
      <c r="D2070" s="10" t="s">
        <v>442</v>
      </c>
      <c r="E2070" s="11">
        <v>1</v>
      </c>
      <c r="F2070" s="11">
        <v>1</v>
      </c>
      <c r="G2070" s="11">
        <v>0</v>
      </c>
      <c r="H2070" s="11">
        <v>0</v>
      </c>
      <c r="I2070" s="11">
        <v>0</v>
      </c>
      <c r="J2070" s="11">
        <v>0</v>
      </c>
      <c r="K2070" s="11">
        <v>0</v>
      </c>
      <c r="L2070" s="11">
        <v>0</v>
      </c>
      <c r="M2070" s="12">
        <v>1</v>
      </c>
    </row>
    <row r="2071" spans="1:13" ht="45">
      <c r="A2071" s="10" t="s">
        <v>3864</v>
      </c>
      <c r="B2071" s="10" t="s">
        <v>3865</v>
      </c>
      <c r="C2071" s="10" t="s">
        <v>442</v>
      </c>
      <c r="D2071" s="10" t="s">
        <v>442</v>
      </c>
      <c r="E2071" s="11">
        <v>1</v>
      </c>
      <c r="F2071" s="11">
        <v>1</v>
      </c>
      <c r="G2071" s="11">
        <v>0</v>
      </c>
      <c r="H2071" s="11">
        <v>0</v>
      </c>
      <c r="I2071" s="11">
        <v>0</v>
      </c>
      <c r="J2071" s="11">
        <v>0</v>
      </c>
      <c r="K2071" s="11">
        <v>0</v>
      </c>
      <c r="L2071" s="11">
        <v>0</v>
      </c>
      <c r="M2071" s="12">
        <v>1</v>
      </c>
    </row>
    <row r="2072" spans="1:13" ht="30">
      <c r="A2072" s="10" t="s">
        <v>3866</v>
      </c>
      <c r="B2072" s="10" t="s">
        <v>3867</v>
      </c>
      <c r="C2072" s="10" t="s">
        <v>442</v>
      </c>
      <c r="D2072" s="10" t="s">
        <v>442</v>
      </c>
      <c r="E2072" s="11">
        <v>1</v>
      </c>
      <c r="F2072" s="11">
        <v>1</v>
      </c>
      <c r="G2072" s="11">
        <v>0</v>
      </c>
      <c r="H2072" s="11">
        <v>0</v>
      </c>
      <c r="I2072" s="11">
        <v>0</v>
      </c>
      <c r="J2072" s="11">
        <v>0</v>
      </c>
      <c r="K2072" s="11">
        <v>0</v>
      </c>
      <c r="L2072" s="11">
        <v>0</v>
      </c>
      <c r="M2072" s="12">
        <v>1</v>
      </c>
    </row>
    <row r="2073" spans="1:13" ht="45">
      <c r="A2073" s="10" t="s">
        <v>3868</v>
      </c>
      <c r="B2073" s="10" t="s">
        <v>3606</v>
      </c>
      <c r="C2073" s="10" t="s">
        <v>442</v>
      </c>
      <c r="D2073" s="10" t="s">
        <v>442</v>
      </c>
      <c r="E2073" s="11">
        <v>1</v>
      </c>
      <c r="F2073" s="11">
        <v>1</v>
      </c>
      <c r="G2073" s="11">
        <v>0</v>
      </c>
      <c r="H2073" s="11">
        <v>0</v>
      </c>
      <c r="I2073" s="11">
        <v>0</v>
      </c>
      <c r="J2073" s="11">
        <v>0</v>
      </c>
      <c r="K2073" s="11">
        <v>0</v>
      </c>
      <c r="L2073" s="11">
        <v>0</v>
      </c>
      <c r="M2073" s="12">
        <v>1</v>
      </c>
    </row>
    <row r="2074" spans="1:13" ht="30">
      <c r="A2074" s="10" t="s">
        <v>3869</v>
      </c>
      <c r="B2074" s="10" t="s">
        <v>3870</v>
      </c>
      <c r="C2074" s="10" t="s">
        <v>442</v>
      </c>
      <c r="D2074" s="10" t="s">
        <v>442</v>
      </c>
      <c r="E2074" s="11">
        <v>1</v>
      </c>
      <c r="F2074" s="11">
        <v>1</v>
      </c>
      <c r="G2074" s="11">
        <v>0</v>
      </c>
      <c r="H2074" s="11">
        <v>0</v>
      </c>
      <c r="I2074" s="11">
        <v>0</v>
      </c>
      <c r="J2074" s="11">
        <v>0</v>
      </c>
      <c r="K2074" s="11">
        <v>0</v>
      </c>
      <c r="L2074" s="11">
        <v>0</v>
      </c>
      <c r="M2074" s="12">
        <v>1</v>
      </c>
    </row>
    <row r="2075" spans="1:13" ht="30">
      <c r="A2075" s="10" t="s">
        <v>3871</v>
      </c>
      <c r="B2075" s="10" t="s">
        <v>3872</v>
      </c>
      <c r="C2075" s="10" t="s">
        <v>442</v>
      </c>
      <c r="D2075" s="10" t="s">
        <v>442</v>
      </c>
      <c r="E2075" s="11">
        <v>1</v>
      </c>
      <c r="F2075" s="11">
        <v>1</v>
      </c>
      <c r="G2075" s="11">
        <v>0</v>
      </c>
      <c r="H2075" s="11">
        <v>0</v>
      </c>
      <c r="I2075" s="11">
        <v>0</v>
      </c>
      <c r="J2075" s="11">
        <v>0</v>
      </c>
      <c r="K2075" s="11">
        <v>0</v>
      </c>
      <c r="L2075" s="11">
        <v>0</v>
      </c>
      <c r="M2075" s="12">
        <v>1</v>
      </c>
    </row>
    <row r="2076" spans="1:13" ht="45">
      <c r="A2076" s="10" t="s">
        <v>3873</v>
      </c>
      <c r="B2076" s="10" t="s">
        <v>3874</v>
      </c>
      <c r="C2076" s="10" t="s">
        <v>442</v>
      </c>
      <c r="D2076" s="10" t="s">
        <v>442</v>
      </c>
      <c r="E2076" s="11">
        <v>1</v>
      </c>
      <c r="F2076" s="11">
        <v>1</v>
      </c>
      <c r="G2076" s="11">
        <v>0</v>
      </c>
      <c r="H2076" s="11">
        <v>0</v>
      </c>
      <c r="I2076" s="11">
        <v>0</v>
      </c>
      <c r="J2076" s="11">
        <v>0</v>
      </c>
      <c r="K2076" s="11">
        <v>0</v>
      </c>
      <c r="L2076" s="11">
        <v>0</v>
      </c>
      <c r="M2076" s="12">
        <v>1</v>
      </c>
    </row>
    <row r="2077" spans="1:13" ht="105.75" thickBot="1">
      <c r="A2077" s="10" t="s">
        <v>3875</v>
      </c>
      <c r="B2077" s="10" t="s">
        <v>3876</v>
      </c>
      <c r="C2077" s="10" t="s">
        <v>442</v>
      </c>
      <c r="D2077" s="10" t="s">
        <v>442</v>
      </c>
      <c r="E2077" s="11">
        <v>1</v>
      </c>
      <c r="F2077" s="11">
        <v>1</v>
      </c>
      <c r="G2077" s="11">
        <v>0</v>
      </c>
      <c r="H2077" s="11">
        <v>0</v>
      </c>
      <c r="I2077" s="11">
        <v>0</v>
      </c>
      <c r="J2077" s="11">
        <v>0</v>
      </c>
      <c r="K2077" s="11">
        <v>0</v>
      </c>
      <c r="L2077" s="11">
        <v>0</v>
      </c>
      <c r="M2077" s="12">
        <v>1</v>
      </c>
    </row>
    <row r="2078" spans="1:13" ht="15.75" thickBot="1">
      <c r="A2078" s="13"/>
      <c r="B2078" s="14" t="s">
        <v>3877</v>
      </c>
      <c r="C2078" s="15"/>
      <c r="D2078" s="15"/>
      <c r="E2078" s="16">
        <f>SUM($E$2038:$E$2077)</f>
        <v>249042</v>
      </c>
      <c r="F2078" s="16">
        <f>SUM($F$2038:$F$2077)</f>
        <v>36</v>
      </c>
      <c r="G2078" s="16">
        <f>SUM($G$2038:$G$2077)</f>
        <v>249004</v>
      </c>
      <c r="H2078" s="16">
        <f>SUM($H$2038:$H$2077)</f>
        <v>0</v>
      </c>
      <c r="I2078" s="16">
        <f>SUM($I$2038:$I$2077)</f>
        <v>122803.55</v>
      </c>
      <c r="J2078" s="16">
        <f>SUM($J$2038:$J$2077)</f>
        <v>126200.45</v>
      </c>
      <c r="K2078" s="16">
        <f>SUM($K$2038:$K$2077)</f>
        <v>126200.45</v>
      </c>
      <c r="L2078" s="16">
        <f>SUM($L$2038:$L$2077)</f>
        <v>126200.45</v>
      </c>
      <c r="M2078" s="16">
        <f>SUM($M$2038:$M$2077)</f>
        <v>122841.55</v>
      </c>
    </row>
    <row r="2079" spans="2:13" ht="15.75" thickBot="1">
      <c r="B2079" s="14" t="s">
        <v>3191</v>
      </c>
      <c r="C2079" s="15"/>
      <c r="D2079" s="15"/>
      <c r="E2079" s="16">
        <f>(E2036+E2078)</f>
        <v>582035.34</v>
      </c>
      <c r="F2079" s="16">
        <f>(F2036+F2078)</f>
        <v>36</v>
      </c>
      <c r="G2079" s="16">
        <f>(G2036+G2078)</f>
        <v>581997.34</v>
      </c>
      <c r="H2079" s="16">
        <f>(H2036+H2078)</f>
        <v>13000</v>
      </c>
      <c r="I2079" s="16">
        <f>(I2036+I2078)</f>
        <v>419357.75</v>
      </c>
      <c r="J2079" s="16">
        <f>(J2036+J2078)</f>
        <v>149639.59</v>
      </c>
      <c r="K2079" s="16">
        <f>(K2036+K2078)</f>
        <v>162639.59</v>
      </c>
      <c r="L2079" s="16">
        <f>(L2036+L2078)</f>
        <v>149639.59</v>
      </c>
      <c r="M2079" s="16">
        <f>(M2036+M2078)</f>
        <v>419395.75</v>
      </c>
    </row>
    <row r="2080" spans="2:13" ht="15.75" thickBot="1">
      <c r="B2080" s="14" t="s">
        <v>2824</v>
      </c>
      <c r="C2080" s="15"/>
      <c r="D2080" s="15"/>
      <c r="E2080" s="16">
        <f>(E2031+E2079)</f>
        <v>651196.34</v>
      </c>
      <c r="F2080" s="16">
        <f>(F2031+F2079)</f>
        <v>36</v>
      </c>
      <c r="G2080" s="16">
        <f>(G2031+G2079)</f>
        <v>651158.34</v>
      </c>
      <c r="H2080" s="16">
        <f>(H2031+H2079)</f>
        <v>13000</v>
      </c>
      <c r="I2080" s="16">
        <f>(I2031+I2079)</f>
        <v>419357.75</v>
      </c>
      <c r="J2080" s="16">
        <f>(J2031+J2079)</f>
        <v>218800.59</v>
      </c>
      <c r="K2080" s="16">
        <f>(K2031+K2079)</f>
        <v>231800.59</v>
      </c>
      <c r="L2080" s="16">
        <f>(L2031+L2079)</f>
        <v>218800.59</v>
      </c>
      <c r="M2080" s="16">
        <f>(M2031+M2079)</f>
        <v>419395.75</v>
      </c>
    </row>
    <row r="2081" spans="1:9" ht="15.75" thickBot="1">
      <c r="A2081" s="1" t="s">
        <v>2825</v>
      </c>
      <c r="B2081" s="1"/>
      <c r="C2081" s="1"/>
      <c r="D2081" s="1"/>
      <c r="E2081" s="1"/>
      <c r="F2081" s="1"/>
      <c r="G2081" s="1"/>
      <c r="H2081" s="1"/>
      <c r="I2081" s="1"/>
    </row>
    <row r="2082" spans="1:13" ht="15.75" thickBot="1">
      <c r="A2082" s="4" t="s">
        <v>3079</v>
      </c>
      <c r="B2082" s="1" t="s">
        <v>3080</v>
      </c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1:13" ht="15.75" thickBot="1">
      <c r="A2083" s="4" t="s">
        <v>3081</v>
      </c>
      <c r="B2083" s="1" t="s">
        <v>3082</v>
      </c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1:13" ht="15.75" thickBot="1">
      <c r="A2084" s="6" t="s">
        <v>3083</v>
      </c>
      <c r="B2084" s="7" t="s">
        <v>3084</v>
      </c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 ht="30">
      <c r="A2085" s="5" t="s">
        <v>3878</v>
      </c>
      <c r="B2085" s="5" t="s">
        <v>3879</v>
      </c>
      <c r="C2085" s="5" t="s">
        <v>442</v>
      </c>
      <c r="D2085" s="5" t="s">
        <v>442</v>
      </c>
      <c r="E2085" s="8">
        <v>1800</v>
      </c>
      <c r="F2085" s="8">
        <v>0</v>
      </c>
      <c r="G2085" s="8">
        <v>0</v>
      </c>
      <c r="H2085" s="8">
        <v>0</v>
      </c>
      <c r="I2085" s="8">
        <v>0</v>
      </c>
      <c r="J2085" s="8">
        <v>0</v>
      </c>
      <c r="K2085" s="8">
        <v>0</v>
      </c>
      <c r="L2085" s="8">
        <v>0</v>
      </c>
      <c r="M2085" s="9">
        <v>1800</v>
      </c>
    </row>
    <row r="2086" spans="1:13" ht="45">
      <c r="A2086" s="10" t="s">
        <v>3880</v>
      </c>
      <c r="B2086" s="10" t="s">
        <v>3881</v>
      </c>
      <c r="C2086" s="10" t="s">
        <v>442</v>
      </c>
      <c r="D2086" s="10" t="s">
        <v>442</v>
      </c>
      <c r="E2086" s="11">
        <v>700</v>
      </c>
      <c r="F2086" s="11">
        <v>0</v>
      </c>
      <c r="G2086" s="11">
        <v>0</v>
      </c>
      <c r="H2086" s="11">
        <v>0</v>
      </c>
      <c r="I2086" s="11">
        <v>0</v>
      </c>
      <c r="J2086" s="11">
        <v>0</v>
      </c>
      <c r="K2086" s="11">
        <v>0</v>
      </c>
      <c r="L2086" s="11">
        <v>0</v>
      </c>
      <c r="M2086" s="12">
        <v>700</v>
      </c>
    </row>
    <row r="2087" spans="1:13" ht="15">
      <c r="A2087" s="10" t="s">
        <v>3882</v>
      </c>
      <c r="B2087" s="10" t="s">
        <v>3883</v>
      </c>
      <c r="C2087" s="10" t="s">
        <v>442</v>
      </c>
      <c r="D2087" s="10" t="s">
        <v>442</v>
      </c>
      <c r="E2087" s="11">
        <v>800</v>
      </c>
      <c r="F2087" s="11">
        <v>0</v>
      </c>
      <c r="G2087" s="11">
        <v>0</v>
      </c>
      <c r="H2087" s="11">
        <v>0</v>
      </c>
      <c r="I2087" s="11">
        <v>0</v>
      </c>
      <c r="J2087" s="11">
        <v>0</v>
      </c>
      <c r="K2087" s="11">
        <v>0</v>
      </c>
      <c r="L2087" s="11">
        <v>0</v>
      </c>
      <c r="M2087" s="12">
        <v>800</v>
      </c>
    </row>
    <row r="2088" spans="1:13" ht="30.75" thickBot="1">
      <c r="A2088" s="10" t="s">
        <v>3884</v>
      </c>
      <c r="B2088" s="10" t="s">
        <v>3885</v>
      </c>
      <c r="C2088" s="10" t="s">
        <v>442</v>
      </c>
      <c r="D2088" s="10" t="s">
        <v>442</v>
      </c>
      <c r="E2088" s="11">
        <v>200</v>
      </c>
      <c r="F2088" s="11">
        <v>0</v>
      </c>
      <c r="G2088" s="11">
        <v>0</v>
      </c>
      <c r="H2088" s="11">
        <v>0</v>
      </c>
      <c r="I2088" s="11">
        <v>0</v>
      </c>
      <c r="J2088" s="11">
        <v>0</v>
      </c>
      <c r="K2088" s="11">
        <v>0</v>
      </c>
      <c r="L2088" s="11">
        <v>0</v>
      </c>
      <c r="M2088" s="12">
        <v>200</v>
      </c>
    </row>
    <row r="2089" spans="1:13" ht="15.75" thickBot="1">
      <c r="A2089" s="13"/>
      <c r="B2089" s="14" t="s">
        <v>3103</v>
      </c>
      <c r="C2089" s="15"/>
      <c r="D2089" s="15"/>
      <c r="E2089" s="16">
        <f>SUM($E$2085:$E$2088)</f>
        <v>3500</v>
      </c>
      <c r="F2089" s="16">
        <f>SUM($F$2085:$F$2088)</f>
        <v>0</v>
      </c>
      <c r="G2089" s="16">
        <f>SUM($G$2085:$G$2088)</f>
        <v>0</v>
      </c>
      <c r="H2089" s="16">
        <f>SUM($H$2085:$H$2088)</f>
        <v>0</v>
      </c>
      <c r="I2089" s="16">
        <f>SUM($I$2085:$I$2088)</f>
        <v>0</v>
      </c>
      <c r="J2089" s="16">
        <f>SUM($J$2085:$J$2088)</f>
        <v>0</v>
      </c>
      <c r="K2089" s="16">
        <f>SUM($K$2085:$K$2088)</f>
        <v>0</v>
      </c>
      <c r="L2089" s="16">
        <f>SUM($L$2085:$L$2088)</f>
        <v>0</v>
      </c>
      <c r="M2089" s="16">
        <f>SUM($M$2085:$M$2088)</f>
        <v>3500</v>
      </c>
    </row>
    <row r="2090" spans="2:13" ht="15.75" thickBot="1">
      <c r="B2090" s="14" t="s">
        <v>3104</v>
      </c>
      <c r="C2090" s="15"/>
      <c r="D2090" s="15"/>
      <c r="E2090" s="16">
        <f>(E2089)</f>
        <v>3500</v>
      </c>
      <c r="F2090" s="16">
        <f>(F2089)</f>
        <v>0</v>
      </c>
      <c r="G2090" s="16">
        <f>(G2089)</f>
        <v>0</v>
      </c>
      <c r="H2090" s="16">
        <f>(H2089)</f>
        <v>0</v>
      </c>
      <c r="I2090" s="16">
        <f>(I2089)</f>
        <v>0</v>
      </c>
      <c r="J2090" s="16">
        <f>(J2089)</f>
        <v>0</v>
      </c>
      <c r="K2090" s="16">
        <f>(K2089)</f>
        <v>0</v>
      </c>
      <c r="L2090" s="16">
        <f>(L2089)</f>
        <v>0</v>
      </c>
      <c r="M2090" s="16">
        <f>(M2089)</f>
        <v>3500</v>
      </c>
    </row>
    <row r="2091" spans="2:13" ht="15.75" thickBot="1">
      <c r="B2091" s="14" t="s">
        <v>2830</v>
      </c>
      <c r="C2091" s="15"/>
      <c r="D2091" s="15"/>
      <c r="E2091" s="16">
        <f>(E2090)</f>
        <v>3500</v>
      </c>
      <c r="F2091" s="16">
        <f>(F2090)</f>
        <v>0</v>
      </c>
      <c r="G2091" s="16">
        <f>(G2090)</f>
        <v>0</v>
      </c>
      <c r="H2091" s="16">
        <f>(H2090)</f>
        <v>0</v>
      </c>
      <c r="I2091" s="16">
        <f>(I2090)</f>
        <v>0</v>
      </c>
      <c r="J2091" s="16">
        <f>(J2090)</f>
        <v>0</v>
      </c>
      <c r="K2091" s="16">
        <f>(K2090)</f>
        <v>0</v>
      </c>
      <c r="L2091" s="16">
        <f>(L2090)</f>
        <v>0</v>
      </c>
      <c r="M2091" s="16">
        <f>(M2090)</f>
        <v>3500</v>
      </c>
    </row>
    <row r="2092" spans="1:9" ht="15.75" thickBot="1">
      <c r="A2092" s="1" t="s">
        <v>2831</v>
      </c>
      <c r="B2092" s="1"/>
      <c r="C2092" s="1"/>
      <c r="D2092" s="1"/>
      <c r="E2092" s="1"/>
      <c r="F2092" s="1"/>
      <c r="G2092" s="1"/>
      <c r="H2092" s="1"/>
      <c r="I2092" s="1"/>
    </row>
    <row r="2093" spans="1:13" ht="15.75" thickBot="1">
      <c r="A2093" s="4" t="s">
        <v>3079</v>
      </c>
      <c r="B2093" s="1" t="s">
        <v>3080</v>
      </c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1:13" ht="15.75" thickBot="1">
      <c r="A2094" s="4" t="s">
        <v>3081</v>
      </c>
      <c r="B2094" s="1" t="s">
        <v>3082</v>
      </c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1:13" ht="15.75" thickBot="1">
      <c r="A2095" s="6" t="s">
        <v>3083</v>
      </c>
      <c r="B2095" s="7" t="s">
        <v>3084</v>
      </c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 ht="45">
      <c r="A2096" s="5" t="s">
        <v>3886</v>
      </c>
      <c r="B2096" s="5" t="s">
        <v>3887</v>
      </c>
      <c r="C2096" s="5" t="s">
        <v>3888</v>
      </c>
      <c r="D2096" s="5" t="s">
        <v>3889</v>
      </c>
      <c r="E2096" s="8">
        <v>10000</v>
      </c>
      <c r="F2096" s="8">
        <v>10000</v>
      </c>
      <c r="G2096" s="8">
        <v>0</v>
      </c>
      <c r="H2096" s="8">
        <v>0</v>
      </c>
      <c r="I2096" s="8">
        <v>0</v>
      </c>
      <c r="J2096" s="8">
        <v>0</v>
      </c>
      <c r="K2096" s="8">
        <v>0</v>
      </c>
      <c r="L2096" s="8">
        <v>0</v>
      </c>
      <c r="M2096" s="9">
        <v>10000</v>
      </c>
    </row>
    <row r="2097" spans="1:13" ht="30">
      <c r="A2097" s="10" t="s">
        <v>3890</v>
      </c>
      <c r="B2097" s="10" t="s">
        <v>3891</v>
      </c>
      <c r="C2097" s="10" t="s">
        <v>442</v>
      </c>
      <c r="D2097" s="10" t="s">
        <v>442</v>
      </c>
      <c r="E2097" s="11">
        <v>7000</v>
      </c>
      <c r="F2097" s="11">
        <v>7000</v>
      </c>
      <c r="G2097" s="11">
        <v>0</v>
      </c>
      <c r="H2097" s="11">
        <v>0</v>
      </c>
      <c r="I2097" s="11">
        <v>0</v>
      </c>
      <c r="J2097" s="11">
        <v>0</v>
      </c>
      <c r="K2097" s="11">
        <v>0</v>
      </c>
      <c r="L2097" s="11">
        <v>0</v>
      </c>
      <c r="M2097" s="12">
        <v>7000</v>
      </c>
    </row>
    <row r="2098" spans="1:13" ht="30">
      <c r="A2098" s="10" t="s">
        <v>3892</v>
      </c>
      <c r="B2098" s="10" t="s">
        <v>3893</v>
      </c>
      <c r="C2098" s="10" t="s">
        <v>442</v>
      </c>
      <c r="D2098" s="10" t="s">
        <v>442</v>
      </c>
      <c r="E2098" s="11">
        <v>7000</v>
      </c>
      <c r="F2098" s="11">
        <v>7000</v>
      </c>
      <c r="G2098" s="11">
        <v>0</v>
      </c>
      <c r="H2098" s="11">
        <v>0</v>
      </c>
      <c r="I2098" s="11">
        <v>0</v>
      </c>
      <c r="J2098" s="11">
        <v>0</v>
      </c>
      <c r="K2098" s="11">
        <v>0</v>
      </c>
      <c r="L2098" s="11">
        <v>0</v>
      </c>
      <c r="M2098" s="12">
        <v>7000</v>
      </c>
    </row>
    <row r="2099" spans="1:13" ht="30">
      <c r="A2099" s="10" t="s">
        <v>3894</v>
      </c>
      <c r="B2099" s="10" t="s">
        <v>3895</v>
      </c>
      <c r="C2099" s="10" t="s">
        <v>442</v>
      </c>
      <c r="D2099" s="10" t="s">
        <v>442</v>
      </c>
      <c r="E2099" s="11">
        <v>1500</v>
      </c>
      <c r="F2099" s="11">
        <v>1500</v>
      </c>
      <c r="G2099" s="11">
        <v>0</v>
      </c>
      <c r="H2099" s="11">
        <v>0</v>
      </c>
      <c r="I2099" s="11">
        <v>0</v>
      </c>
      <c r="J2099" s="11">
        <v>0</v>
      </c>
      <c r="K2099" s="11">
        <v>0</v>
      </c>
      <c r="L2099" s="11">
        <v>0</v>
      </c>
      <c r="M2099" s="12">
        <v>1500</v>
      </c>
    </row>
    <row r="2100" spans="1:13" ht="15">
      <c r="A2100" s="10" t="s">
        <v>3896</v>
      </c>
      <c r="B2100" s="10" t="s">
        <v>3897</v>
      </c>
      <c r="C2100" s="10" t="s">
        <v>442</v>
      </c>
      <c r="D2100" s="10" t="s">
        <v>442</v>
      </c>
      <c r="E2100" s="11">
        <v>35960</v>
      </c>
      <c r="F2100" s="11">
        <v>75000</v>
      </c>
      <c r="G2100" s="11">
        <v>35960</v>
      </c>
      <c r="H2100" s="11">
        <v>0</v>
      </c>
      <c r="I2100" s="11">
        <v>35960</v>
      </c>
      <c r="J2100" s="11">
        <v>0</v>
      </c>
      <c r="K2100" s="11">
        <v>0</v>
      </c>
      <c r="L2100" s="11">
        <v>0</v>
      </c>
      <c r="M2100" s="12">
        <v>35960</v>
      </c>
    </row>
    <row r="2101" spans="1:13" ht="30">
      <c r="A2101" s="10" t="s">
        <v>3898</v>
      </c>
      <c r="B2101" s="10" t="s">
        <v>3258</v>
      </c>
      <c r="C2101" s="10" t="s">
        <v>442</v>
      </c>
      <c r="D2101" s="10" t="s">
        <v>442</v>
      </c>
      <c r="E2101" s="11">
        <v>10944</v>
      </c>
      <c r="F2101" s="11">
        <v>30000</v>
      </c>
      <c r="G2101" s="11">
        <v>10664</v>
      </c>
      <c r="H2101" s="11">
        <v>0</v>
      </c>
      <c r="I2101" s="11">
        <v>8370</v>
      </c>
      <c r="J2101" s="11">
        <v>2294</v>
      </c>
      <c r="K2101" s="11">
        <v>2294</v>
      </c>
      <c r="L2101" s="11">
        <v>2294</v>
      </c>
      <c r="M2101" s="12">
        <v>8650</v>
      </c>
    </row>
    <row r="2102" spans="1:13" ht="30">
      <c r="A2102" s="10" t="s">
        <v>3899</v>
      </c>
      <c r="B2102" s="10" t="s">
        <v>3900</v>
      </c>
      <c r="C2102" s="10" t="s">
        <v>442</v>
      </c>
      <c r="D2102" s="10" t="s">
        <v>442</v>
      </c>
      <c r="E2102" s="11">
        <v>20883.6</v>
      </c>
      <c r="F2102" s="11">
        <v>40000</v>
      </c>
      <c r="G2102" s="11">
        <v>17471.6</v>
      </c>
      <c r="H2102" s="11">
        <v>1401.2</v>
      </c>
      <c r="I2102" s="11">
        <v>15569.13</v>
      </c>
      <c r="J2102" s="11">
        <v>501.27</v>
      </c>
      <c r="K2102" s="11">
        <v>1902.47</v>
      </c>
      <c r="L2102" s="11">
        <v>501.27</v>
      </c>
      <c r="M2102" s="12">
        <v>18981.13</v>
      </c>
    </row>
    <row r="2103" spans="1:13" ht="45">
      <c r="A2103" s="10" t="s">
        <v>3901</v>
      </c>
      <c r="B2103" s="10" t="s">
        <v>3902</v>
      </c>
      <c r="C2103" s="10" t="s">
        <v>442</v>
      </c>
      <c r="D2103" s="10" t="s">
        <v>442</v>
      </c>
      <c r="E2103" s="11">
        <v>10000</v>
      </c>
      <c r="F2103" s="11">
        <v>10000</v>
      </c>
      <c r="G2103" s="11">
        <v>0</v>
      </c>
      <c r="H2103" s="11">
        <v>0</v>
      </c>
      <c r="I2103" s="11">
        <v>0</v>
      </c>
      <c r="J2103" s="11">
        <v>0</v>
      </c>
      <c r="K2103" s="11">
        <v>0</v>
      </c>
      <c r="L2103" s="11">
        <v>0</v>
      </c>
      <c r="M2103" s="12">
        <v>10000</v>
      </c>
    </row>
    <row r="2104" spans="1:13" ht="15.75" thickBot="1">
      <c r="A2104" s="10" t="s">
        <v>3903</v>
      </c>
      <c r="B2104" s="10" t="s">
        <v>3904</v>
      </c>
      <c r="C2104" s="10" t="s">
        <v>442</v>
      </c>
      <c r="D2104" s="10" t="s">
        <v>442</v>
      </c>
      <c r="E2104" s="11">
        <v>3000</v>
      </c>
      <c r="F2104" s="11">
        <v>3000</v>
      </c>
      <c r="G2104" s="11">
        <v>2972.16</v>
      </c>
      <c r="H2104" s="11">
        <v>0</v>
      </c>
      <c r="I2104" s="11">
        <v>0</v>
      </c>
      <c r="J2104" s="11">
        <v>2972.16</v>
      </c>
      <c r="K2104" s="11">
        <v>2972.16</v>
      </c>
      <c r="L2104" s="11">
        <v>2972.16</v>
      </c>
      <c r="M2104" s="12">
        <v>27.84</v>
      </c>
    </row>
    <row r="2105" spans="1:13" ht="15.75" thickBot="1">
      <c r="A2105" s="13"/>
      <c r="B2105" s="14" t="s">
        <v>3103</v>
      </c>
      <c r="C2105" s="15"/>
      <c r="D2105" s="15"/>
      <c r="E2105" s="16">
        <f>SUM($E$2096:$E$2104)</f>
        <v>106287.6</v>
      </c>
      <c r="F2105" s="16">
        <f>SUM($F$2096:$F$2104)</f>
        <v>183500</v>
      </c>
      <c r="G2105" s="16">
        <f>SUM($G$2096:$G$2104)</f>
        <v>67067.76</v>
      </c>
      <c r="H2105" s="16">
        <f>SUM($H$2096:$H$2104)</f>
        <v>1401.2</v>
      </c>
      <c r="I2105" s="16">
        <f>SUM($I$2096:$I$2104)</f>
        <v>59899.13</v>
      </c>
      <c r="J2105" s="16">
        <f>SUM($J$2096:$J$2104)</f>
        <v>5767.43</v>
      </c>
      <c r="K2105" s="16">
        <f>SUM($K$2096:$K$2104)</f>
        <v>7168.63</v>
      </c>
      <c r="L2105" s="16">
        <f>SUM($L$2096:$L$2104)</f>
        <v>5767.43</v>
      </c>
      <c r="M2105" s="16">
        <f>SUM($M$2096:$M$2104)</f>
        <v>99118.97</v>
      </c>
    </row>
    <row r="2106" spans="2:13" ht="15.75" thickBot="1">
      <c r="B2106" s="14" t="s">
        <v>3104</v>
      </c>
      <c r="C2106" s="15"/>
      <c r="D2106" s="15"/>
      <c r="E2106" s="16">
        <f>(E2105)</f>
        <v>106287.6</v>
      </c>
      <c r="F2106" s="16">
        <f>(F2105)</f>
        <v>183500</v>
      </c>
      <c r="G2106" s="16">
        <f>(G2105)</f>
        <v>67067.76</v>
      </c>
      <c r="H2106" s="16">
        <f>(H2105)</f>
        <v>1401.2</v>
      </c>
      <c r="I2106" s="16">
        <f>(I2105)</f>
        <v>59899.13</v>
      </c>
      <c r="J2106" s="16">
        <f>(J2105)</f>
        <v>5767.43</v>
      </c>
      <c r="K2106" s="16">
        <f>(K2105)</f>
        <v>7168.63</v>
      </c>
      <c r="L2106" s="16">
        <f>(L2105)</f>
        <v>5767.43</v>
      </c>
      <c r="M2106" s="16">
        <f>(M2105)</f>
        <v>99118.97</v>
      </c>
    </row>
    <row r="2107" spans="1:13" ht="15.75" thickBot="1">
      <c r="A2107" s="4" t="s">
        <v>3905</v>
      </c>
      <c r="B2107" s="1" t="s">
        <v>3906</v>
      </c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1:13" ht="15.75" thickBot="1">
      <c r="A2108" s="6" t="s">
        <v>3907</v>
      </c>
      <c r="B2108" s="7" t="s">
        <v>3908</v>
      </c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 ht="45.75" thickBot="1">
      <c r="A2109" s="5" t="s">
        <v>3909</v>
      </c>
      <c r="B2109" s="5" t="s">
        <v>3910</v>
      </c>
      <c r="C2109" s="5" t="s">
        <v>3911</v>
      </c>
      <c r="D2109" s="5" t="s">
        <v>3912</v>
      </c>
      <c r="E2109" s="8">
        <v>15000</v>
      </c>
      <c r="F2109" s="8">
        <v>0</v>
      </c>
      <c r="G2109" s="8">
        <v>15000</v>
      </c>
      <c r="H2109" s="8">
        <v>0</v>
      </c>
      <c r="I2109" s="8">
        <v>15000</v>
      </c>
      <c r="J2109" s="8">
        <v>0</v>
      </c>
      <c r="K2109" s="8">
        <v>0</v>
      </c>
      <c r="L2109" s="8">
        <v>0</v>
      </c>
      <c r="M2109" s="9">
        <v>15000</v>
      </c>
    </row>
    <row r="2110" spans="1:13" ht="15.75" thickBot="1">
      <c r="A2110" s="13"/>
      <c r="B2110" s="14" t="s">
        <v>3913</v>
      </c>
      <c r="C2110" s="15"/>
      <c r="D2110" s="15"/>
      <c r="E2110" s="16">
        <f>SUM($E$2109:$E$2109)</f>
        <v>15000</v>
      </c>
      <c r="F2110" s="16">
        <f>SUM($F$2109:$F$2109)</f>
        <v>0</v>
      </c>
      <c r="G2110" s="16">
        <f>SUM($G$2109:$G$2109)</f>
        <v>15000</v>
      </c>
      <c r="H2110" s="16">
        <f>SUM($H$2109:$H$2109)</f>
        <v>0</v>
      </c>
      <c r="I2110" s="16">
        <f>SUM($I$2109:$I$2109)</f>
        <v>15000</v>
      </c>
      <c r="J2110" s="16">
        <f>SUM($J$2109:$J$2109)</f>
        <v>0</v>
      </c>
      <c r="K2110" s="16">
        <f>SUM($K$2109:$K$2109)</f>
        <v>0</v>
      </c>
      <c r="L2110" s="16">
        <f>SUM($L$2109:$L$2109)</f>
        <v>0</v>
      </c>
      <c r="M2110" s="16">
        <f>SUM($M$2109:$M$2109)</f>
        <v>15000</v>
      </c>
    </row>
    <row r="2111" spans="1:13" ht="15.75" thickBot="1">
      <c r="A2111" s="6" t="s">
        <v>3914</v>
      </c>
      <c r="B2111" s="7" t="s">
        <v>3915</v>
      </c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 ht="15.75" thickBot="1">
      <c r="A2112" s="5" t="s">
        <v>3916</v>
      </c>
      <c r="B2112" s="5" t="s">
        <v>3917</v>
      </c>
      <c r="C2112" s="5" t="s">
        <v>442</v>
      </c>
      <c r="D2112" s="5" t="s">
        <v>442</v>
      </c>
      <c r="E2112" s="8">
        <v>500</v>
      </c>
      <c r="F2112" s="8">
        <v>0</v>
      </c>
      <c r="G2112" s="8">
        <v>500</v>
      </c>
      <c r="H2112" s="8">
        <v>0</v>
      </c>
      <c r="I2112" s="8">
        <v>500</v>
      </c>
      <c r="J2112" s="8">
        <v>0</v>
      </c>
      <c r="K2112" s="8">
        <v>0</v>
      </c>
      <c r="L2112" s="8">
        <v>0</v>
      </c>
      <c r="M2112" s="9">
        <v>500</v>
      </c>
    </row>
    <row r="2113" spans="1:13" ht="15.75" thickBot="1">
      <c r="A2113" s="13"/>
      <c r="B2113" s="14" t="s">
        <v>3918</v>
      </c>
      <c r="C2113" s="15"/>
      <c r="D2113" s="15"/>
      <c r="E2113" s="16">
        <f>SUM($E$2112:$E$2112)</f>
        <v>500</v>
      </c>
      <c r="F2113" s="16">
        <f>SUM($F$2112:$F$2112)</f>
        <v>0</v>
      </c>
      <c r="G2113" s="16">
        <f>SUM($G$2112:$G$2112)</f>
        <v>500</v>
      </c>
      <c r="H2113" s="16">
        <f>SUM($H$2112:$H$2112)</f>
        <v>0</v>
      </c>
      <c r="I2113" s="16">
        <f>SUM($I$2112:$I$2112)</f>
        <v>500</v>
      </c>
      <c r="J2113" s="16">
        <f>SUM($J$2112:$J$2112)</f>
        <v>0</v>
      </c>
      <c r="K2113" s="16">
        <f>SUM($K$2112:$K$2112)</f>
        <v>0</v>
      </c>
      <c r="L2113" s="16">
        <f>SUM($L$2112:$L$2112)</f>
        <v>0</v>
      </c>
      <c r="M2113" s="16">
        <f>SUM($M$2112:$M$2112)</f>
        <v>500</v>
      </c>
    </row>
    <row r="2114" spans="2:13" ht="15.75" thickBot="1">
      <c r="B2114" s="14" t="s">
        <v>3919</v>
      </c>
      <c r="C2114" s="15"/>
      <c r="D2114" s="15"/>
      <c r="E2114" s="16">
        <f>(E2110+E2113)</f>
        <v>15500</v>
      </c>
      <c r="F2114" s="16">
        <f>(F2110+F2113)</f>
        <v>0</v>
      </c>
      <c r="G2114" s="16">
        <f>(G2110+G2113)</f>
        <v>15500</v>
      </c>
      <c r="H2114" s="16">
        <f>(H2110+H2113)</f>
        <v>0</v>
      </c>
      <c r="I2114" s="16">
        <f>(I2110+I2113)</f>
        <v>15500</v>
      </c>
      <c r="J2114" s="16">
        <f>(J2110+J2113)</f>
        <v>0</v>
      </c>
      <c r="K2114" s="16">
        <f>(K2110+K2113)</f>
        <v>0</v>
      </c>
      <c r="L2114" s="16">
        <f>(L2110+L2113)</f>
        <v>0</v>
      </c>
      <c r="M2114" s="16">
        <f>(M2110+M2113)</f>
        <v>15500</v>
      </c>
    </row>
    <row r="2115" spans="2:13" ht="15.75" thickBot="1">
      <c r="B2115" s="14" t="s">
        <v>3076</v>
      </c>
      <c r="C2115" s="15"/>
      <c r="D2115" s="15"/>
      <c r="E2115" s="16">
        <f>(E2106+E2114)</f>
        <v>121787.6</v>
      </c>
      <c r="F2115" s="16">
        <f>(F2106+F2114)</f>
        <v>183500</v>
      </c>
      <c r="G2115" s="16">
        <f>(G2106+G2114)</f>
        <v>82567.76</v>
      </c>
      <c r="H2115" s="16">
        <f>(H2106+H2114)</f>
        <v>1401.2</v>
      </c>
      <c r="I2115" s="16">
        <f>(I2106+I2114)</f>
        <v>75399.13</v>
      </c>
      <c r="J2115" s="16">
        <f>(J2106+J2114)</f>
        <v>5767.43</v>
      </c>
      <c r="K2115" s="16">
        <f>(K2106+K2114)</f>
        <v>7168.63</v>
      </c>
      <c r="L2115" s="16">
        <f>(L2106+L2114)</f>
        <v>5767.43</v>
      </c>
      <c r="M2115" s="16">
        <f>(M2106+M2114)</f>
        <v>114618.97</v>
      </c>
    </row>
    <row r="2116" spans="2:13" ht="15.75" thickBot="1">
      <c r="B2116" s="14" t="s">
        <v>3920</v>
      </c>
      <c r="C2116" s="15"/>
      <c r="D2116" s="15"/>
      <c r="E2116" s="16">
        <f>(E1621+E1673+E1714+E1894+E1929+E1979+E1990+E2002+E2024+E2080+E2091+E2115)</f>
        <v>15694523.21</v>
      </c>
      <c r="F2116" s="16">
        <f>(F1621+F1673+F1714+F1894+F1929+F1979+F1990+F2002+F2024+F2080+F2091+F2115)</f>
        <v>29348315.15</v>
      </c>
      <c r="G2116" s="16">
        <f>(G1621+G1673+G1714+G1894+G1929+G1979+G1990+G2002+G2024+G2080+G2091+G2115)</f>
        <v>14460520.43</v>
      </c>
      <c r="H2116" s="16">
        <f>(H1621+H1673+H1714+H1894+H1929+H1979+H1990+H2002+H2024+H2080+H2091+H2115)</f>
        <v>714068.2800000003</v>
      </c>
      <c r="I2116" s="16">
        <f>(I1621+I1673+I1714+I1894+I1929+I1979+I1990+I2002+I2024+I2080+I2091+I2115)</f>
        <v>10815620.97</v>
      </c>
      <c r="J2116" s="16">
        <f>(J1621+J1673+J1714+J1894+J1929+J1979+J1990+J2002+J2024+J2080+J2091+J2115)</f>
        <v>2930831.18</v>
      </c>
      <c r="K2116" s="16">
        <f>(K1621+K1673+K1714+K1894+K1929+K1979+K1990+K2002+K2024+K2080+K2091+K2115)</f>
        <v>3644899.4599999995</v>
      </c>
      <c r="L2116" s="16">
        <f>(L1621+L1673+L1714+L1894+L1929+L1979+L1990+L2002+L2024+L2080+L2091+L2115)</f>
        <v>2930831.18</v>
      </c>
      <c r="M2116" s="16">
        <f>(M1621+M1673+M1714+M1894+M1929+M1979+M1990+M2002+M2024+M2080+M2091+M2115)</f>
        <v>12049623.749999998</v>
      </c>
    </row>
    <row r="2117" ht="15.75" thickBot="1"/>
    <row r="2118" spans="1:9" ht="15.75" thickBot="1">
      <c r="A2118" s="1" t="s">
        <v>3921</v>
      </c>
      <c r="B2118" s="1"/>
      <c r="C2118" s="1"/>
      <c r="D2118" s="1"/>
      <c r="E2118" s="1"/>
      <c r="F2118" s="1"/>
      <c r="G2118" s="1"/>
      <c r="H2118" s="1"/>
      <c r="I2118" s="1"/>
    </row>
    <row r="2119" spans="1:13" ht="30.75" thickBot="1">
      <c r="A2119" s="4" t="s">
        <v>8</v>
      </c>
      <c r="B2119" s="4" t="s">
        <v>9</v>
      </c>
      <c r="C2119" s="4" t="s">
        <v>10</v>
      </c>
      <c r="D2119" s="4" t="s">
        <v>11</v>
      </c>
      <c r="E2119" s="4" t="s">
        <v>12</v>
      </c>
      <c r="F2119" s="4" t="s">
        <v>13</v>
      </c>
      <c r="G2119" s="4" t="s">
        <v>14</v>
      </c>
      <c r="H2119" s="4" t="s">
        <v>15</v>
      </c>
      <c r="I2119" s="4" t="s">
        <v>16</v>
      </c>
      <c r="J2119" s="4" t="s">
        <v>17</v>
      </c>
      <c r="K2119" s="4" t="s">
        <v>18</v>
      </c>
      <c r="L2119" s="4" t="s">
        <v>19</v>
      </c>
      <c r="M2119" s="4" t="s">
        <v>20</v>
      </c>
    </row>
    <row r="2120" spans="1:9" ht="15.75" thickBot="1">
      <c r="A2120" s="1" t="s">
        <v>21</v>
      </c>
      <c r="B2120" s="1"/>
      <c r="C2120" s="1"/>
      <c r="D2120" s="1"/>
      <c r="E2120" s="1"/>
      <c r="F2120" s="1"/>
      <c r="G2120" s="1"/>
      <c r="H2120" s="1"/>
      <c r="I2120" s="1"/>
    </row>
    <row r="2121" spans="1:13" ht="15.75" thickBot="1">
      <c r="A2121" s="4" t="s">
        <v>3922</v>
      </c>
      <c r="B2121" s="1" t="s">
        <v>3923</v>
      </c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1:13" ht="15.75" thickBot="1">
      <c r="A2122" s="4" t="s">
        <v>3924</v>
      </c>
      <c r="B2122" s="1" t="s">
        <v>3925</v>
      </c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1:13" ht="15.75" thickBot="1">
      <c r="A2123" s="6" t="s">
        <v>3926</v>
      </c>
      <c r="B2123" s="7" t="s">
        <v>3925</v>
      </c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 ht="45">
      <c r="A2124" s="5" t="s">
        <v>3927</v>
      </c>
      <c r="B2124" s="5" t="s">
        <v>3928</v>
      </c>
      <c r="C2124" s="5" t="s">
        <v>3929</v>
      </c>
      <c r="D2124" s="5" t="s">
        <v>3930</v>
      </c>
      <c r="E2124" s="8">
        <v>464895.75</v>
      </c>
      <c r="F2124" s="8">
        <v>550000</v>
      </c>
      <c r="G2124" s="8">
        <v>470000</v>
      </c>
      <c r="H2124" s="8">
        <v>441707.23</v>
      </c>
      <c r="I2124" s="8">
        <v>5104.25</v>
      </c>
      <c r="J2124" s="8">
        <v>23188.52</v>
      </c>
      <c r="K2124" s="8">
        <v>464895.75</v>
      </c>
      <c r="L2124" s="8">
        <v>23188.52</v>
      </c>
      <c r="M2124" s="9">
        <v>0</v>
      </c>
    </row>
    <row r="2125" spans="1:13" ht="30">
      <c r="A2125" s="10" t="s">
        <v>3931</v>
      </c>
      <c r="B2125" s="10" t="s">
        <v>3932</v>
      </c>
      <c r="C2125" s="10" t="s">
        <v>3933</v>
      </c>
      <c r="D2125" s="10" t="s">
        <v>3934</v>
      </c>
      <c r="E2125" s="11">
        <v>73839.98</v>
      </c>
      <c r="F2125" s="11">
        <v>60000</v>
      </c>
      <c r="G2125" s="11">
        <v>75000</v>
      </c>
      <c r="H2125" s="11">
        <v>43797.82</v>
      </c>
      <c r="I2125" s="11">
        <v>1160.02</v>
      </c>
      <c r="J2125" s="11">
        <v>30042.16</v>
      </c>
      <c r="K2125" s="11">
        <v>73839.98</v>
      </c>
      <c r="L2125" s="11">
        <v>30042.16</v>
      </c>
      <c r="M2125" s="12">
        <v>0</v>
      </c>
    </row>
    <row r="2126" spans="1:13" ht="30">
      <c r="A2126" s="10" t="s">
        <v>3935</v>
      </c>
      <c r="B2126" s="10" t="s">
        <v>3936</v>
      </c>
      <c r="C2126" s="10" t="s">
        <v>3937</v>
      </c>
      <c r="D2126" s="10" t="s">
        <v>3938</v>
      </c>
      <c r="E2126" s="11">
        <v>52976.86</v>
      </c>
      <c r="F2126" s="11">
        <v>160000</v>
      </c>
      <c r="G2126" s="11">
        <v>59000</v>
      </c>
      <c r="H2126" s="11">
        <v>30329.88</v>
      </c>
      <c r="I2126" s="11">
        <v>8343.85</v>
      </c>
      <c r="J2126" s="11">
        <v>20326.27</v>
      </c>
      <c r="K2126" s="11">
        <v>50656.15</v>
      </c>
      <c r="L2126" s="11">
        <v>20326.27</v>
      </c>
      <c r="M2126" s="12">
        <v>2320.71</v>
      </c>
    </row>
    <row r="2127" spans="1:13" ht="15">
      <c r="A2127" s="10" t="s">
        <v>3939</v>
      </c>
      <c r="B2127" s="10" t="s">
        <v>3940</v>
      </c>
      <c r="C2127" s="10" t="s">
        <v>442</v>
      </c>
      <c r="D2127" s="10" t="s">
        <v>442</v>
      </c>
      <c r="E2127" s="11">
        <v>14507.25</v>
      </c>
      <c r="F2127" s="11">
        <v>0</v>
      </c>
      <c r="G2127" s="11">
        <v>15000</v>
      </c>
      <c r="H2127" s="11">
        <v>0</v>
      </c>
      <c r="I2127" s="11">
        <v>492.75</v>
      </c>
      <c r="J2127" s="11">
        <v>14507.25</v>
      </c>
      <c r="K2127" s="11">
        <v>14507.25</v>
      </c>
      <c r="L2127" s="11">
        <v>14507.25</v>
      </c>
      <c r="M2127" s="12">
        <v>0</v>
      </c>
    </row>
    <row r="2128" spans="1:13" ht="15">
      <c r="A2128" s="10" t="s">
        <v>3941</v>
      </c>
      <c r="B2128" s="10" t="s">
        <v>3942</v>
      </c>
      <c r="C2128" s="10" t="s">
        <v>3943</v>
      </c>
      <c r="D2128" s="10" t="s">
        <v>3942</v>
      </c>
      <c r="E2128" s="11">
        <v>360414.67</v>
      </c>
      <c r="F2128" s="11">
        <v>180000</v>
      </c>
      <c r="G2128" s="11">
        <v>362000</v>
      </c>
      <c r="H2128" s="11">
        <v>244864.52</v>
      </c>
      <c r="I2128" s="11">
        <v>25353.59</v>
      </c>
      <c r="J2128" s="11">
        <v>91781.89</v>
      </c>
      <c r="K2128" s="11">
        <v>336646.41</v>
      </c>
      <c r="L2128" s="11">
        <v>91781.89</v>
      </c>
      <c r="M2128" s="12">
        <v>23768.26</v>
      </c>
    </row>
    <row r="2129" spans="1:13" ht="30">
      <c r="A2129" s="10" t="s">
        <v>3944</v>
      </c>
      <c r="B2129" s="10" t="s">
        <v>3945</v>
      </c>
      <c r="C2129" s="10" t="s">
        <v>3946</v>
      </c>
      <c r="D2129" s="10" t="s">
        <v>3947</v>
      </c>
      <c r="E2129" s="11">
        <v>23773.98</v>
      </c>
      <c r="F2129" s="11">
        <v>30000</v>
      </c>
      <c r="G2129" s="11">
        <v>30000</v>
      </c>
      <c r="H2129" s="11">
        <v>10135.12</v>
      </c>
      <c r="I2129" s="11">
        <v>19864.88</v>
      </c>
      <c r="J2129" s="11">
        <v>0</v>
      </c>
      <c r="K2129" s="11">
        <v>10135.12</v>
      </c>
      <c r="L2129" s="11">
        <v>0</v>
      </c>
      <c r="M2129" s="12">
        <v>13638.86</v>
      </c>
    </row>
    <row r="2130" spans="1:13" ht="30">
      <c r="A2130" s="10" t="s">
        <v>3948</v>
      </c>
      <c r="B2130" s="10" t="s">
        <v>3949</v>
      </c>
      <c r="C2130" s="10" t="s">
        <v>3950</v>
      </c>
      <c r="D2130" s="10" t="s">
        <v>3951</v>
      </c>
      <c r="E2130" s="11">
        <v>352934.37</v>
      </c>
      <c r="F2130" s="11">
        <v>530000</v>
      </c>
      <c r="G2130" s="11">
        <v>355000</v>
      </c>
      <c r="H2130" s="11">
        <v>314342.41</v>
      </c>
      <c r="I2130" s="11">
        <v>10080.3</v>
      </c>
      <c r="J2130" s="11">
        <v>30577.29</v>
      </c>
      <c r="K2130" s="11">
        <v>344919.7</v>
      </c>
      <c r="L2130" s="11">
        <v>30577.29</v>
      </c>
      <c r="M2130" s="12">
        <v>8014.67</v>
      </c>
    </row>
    <row r="2131" spans="1:13" ht="30.75" thickBot="1">
      <c r="A2131" s="10" t="s">
        <v>3952</v>
      </c>
      <c r="B2131" s="10" t="s">
        <v>3953</v>
      </c>
      <c r="C2131" s="10" t="s">
        <v>3954</v>
      </c>
      <c r="D2131" s="10" t="s">
        <v>3955</v>
      </c>
      <c r="E2131" s="11">
        <v>85227.07</v>
      </c>
      <c r="F2131" s="11">
        <v>10000</v>
      </c>
      <c r="G2131" s="11">
        <v>87000</v>
      </c>
      <c r="H2131" s="11">
        <v>13947.45</v>
      </c>
      <c r="I2131" s="11">
        <v>2395.33</v>
      </c>
      <c r="J2131" s="11">
        <v>70657.22</v>
      </c>
      <c r="K2131" s="11">
        <v>84604.67</v>
      </c>
      <c r="L2131" s="11">
        <v>70657.22</v>
      </c>
      <c r="M2131" s="12">
        <v>622.4</v>
      </c>
    </row>
    <row r="2132" spans="1:13" ht="15.75" thickBot="1">
      <c r="A2132" s="13"/>
      <c r="B2132" s="14" t="s">
        <v>3956</v>
      </c>
      <c r="C2132" s="15"/>
      <c r="D2132" s="15"/>
      <c r="E2132" s="16">
        <f>SUM($E$2124:$E$2131)</f>
        <v>1428569.93</v>
      </c>
      <c r="F2132" s="16">
        <f>SUM($F$2124:$F$2131)</f>
        <v>1520000</v>
      </c>
      <c r="G2132" s="16">
        <f>SUM($G$2124:$G$2131)</f>
        <v>1453000</v>
      </c>
      <c r="H2132" s="16">
        <f>SUM($H$2124:$H$2131)</f>
        <v>1099124.43</v>
      </c>
      <c r="I2132" s="16">
        <f>SUM($I$2124:$I$2131)</f>
        <v>72794.97</v>
      </c>
      <c r="J2132" s="16">
        <f>SUM($J$2124:$J$2131)</f>
        <v>281080.6</v>
      </c>
      <c r="K2132" s="16">
        <f>SUM($K$2124:$K$2131)</f>
        <v>1380205.03</v>
      </c>
      <c r="L2132" s="16">
        <f>SUM($L$2124:$L$2131)</f>
        <v>281080.6</v>
      </c>
      <c r="M2132" s="16">
        <f>SUM($M$2124:$M$2131)</f>
        <v>48364.9</v>
      </c>
    </row>
    <row r="2133" spans="1:13" ht="15.75" thickBot="1">
      <c r="A2133" s="6" t="s">
        <v>3957</v>
      </c>
      <c r="B2133" s="7" t="s">
        <v>3958</v>
      </c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 ht="30">
      <c r="A2134" s="5" t="s">
        <v>3959</v>
      </c>
      <c r="B2134" s="5" t="s">
        <v>3960</v>
      </c>
      <c r="C2134" s="5" t="s">
        <v>3943</v>
      </c>
      <c r="D2134" s="5" t="s">
        <v>3942</v>
      </c>
      <c r="E2134" s="8">
        <v>584491.98</v>
      </c>
      <c r="F2134" s="8">
        <v>500000</v>
      </c>
      <c r="G2134" s="8">
        <v>585000</v>
      </c>
      <c r="H2134" s="8">
        <v>580294.97</v>
      </c>
      <c r="I2134" s="8">
        <v>754.02</v>
      </c>
      <c r="J2134" s="8">
        <v>3951.01</v>
      </c>
      <c r="K2134" s="8">
        <v>584245.98</v>
      </c>
      <c r="L2134" s="8">
        <v>3951.01</v>
      </c>
      <c r="M2134" s="9">
        <v>246</v>
      </c>
    </row>
    <row r="2135" spans="1:13" ht="15">
      <c r="A2135" s="10" t="s">
        <v>3961</v>
      </c>
      <c r="B2135" s="10" t="s">
        <v>3962</v>
      </c>
      <c r="C2135" s="10" t="s">
        <v>442</v>
      </c>
      <c r="D2135" s="10" t="s">
        <v>442</v>
      </c>
      <c r="E2135" s="11">
        <v>107024.09</v>
      </c>
      <c r="F2135" s="11">
        <v>300000</v>
      </c>
      <c r="G2135" s="11">
        <v>110000</v>
      </c>
      <c r="H2135" s="11">
        <v>96200.54</v>
      </c>
      <c r="I2135" s="11">
        <v>2975.91</v>
      </c>
      <c r="J2135" s="11">
        <v>10823.55</v>
      </c>
      <c r="K2135" s="11">
        <v>107024.09</v>
      </c>
      <c r="L2135" s="11">
        <v>10823.55</v>
      </c>
      <c r="M2135" s="12">
        <v>0</v>
      </c>
    </row>
    <row r="2136" spans="1:13" ht="45.75" thickBot="1">
      <c r="A2136" s="10" t="s">
        <v>3963</v>
      </c>
      <c r="B2136" s="10" t="s">
        <v>3964</v>
      </c>
      <c r="C2136" s="10" t="s">
        <v>3965</v>
      </c>
      <c r="D2136" s="10" t="s">
        <v>3966</v>
      </c>
      <c r="E2136" s="11">
        <v>15342.88</v>
      </c>
      <c r="F2136" s="11">
        <v>15000</v>
      </c>
      <c r="G2136" s="11">
        <v>15500</v>
      </c>
      <c r="H2136" s="11">
        <v>336</v>
      </c>
      <c r="I2136" s="11">
        <v>4212.4</v>
      </c>
      <c r="J2136" s="11">
        <v>10951.6</v>
      </c>
      <c r="K2136" s="11">
        <v>11287.6</v>
      </c>
      <c r="L2136" s="11">
        <v>10951.6</v>
      </c>
      <c r="M2136" s="12">
        <v>4055.28</v>
      </c>
    </row>
    <row r="2137" spans="1:13" ht="15.75" thickBot="1">
      <c r="A2137" s="13"/>
      <c r="B2137" s="14" t="s">
        <v>3967</v>
      </c>
      <c r="C2137" s="15"/>
      <c r="D2137" s="15"/>
      <c r="E2137" s="16">
        <f>SUM($E$2134:$E$2136)</f>
        <v>706858.95</v>
      </c>
      <c r="F2137" s="16">
        <f>SUM($F$2134:$F$2136)</f>
        <v>815000</v>
      </c>
      <c r="G2137" s="16">
        <f>SUM($G$2134:$G$2136)</f>
        <v>710500</v>
      </c>
      <c r="H2137" s="16">
        <f>SUM($H$2134:$H$2136)</f>
        <v>676831.51</v>
      </c>
      <c r="I2137" s="16">
        <f>SUM($I$2134:$I$2136)</f>
        <v>7942.33</v>
      </c>
      <c r="J2137" s="16">
        <f>SUM($J$2134:$J$2136)</f>
        <v>25726.16</v>
      </c>
      <c r="K2137" s="16">
        <f>SUM($K$2134:$K$2136)</f>
        <v>702557.6699999999</v>
      </c>
      <c r="L2137" s="16">
        <f>SUM($L$2134:$L$2136)</f>
        <v>25726.16</v>
      </c>
      <c r="M2137" s="16">
        <f>SUM($M$2134:$M$2136)</f>
        <v>4301.280000000001</v>
      </c>
    </row>
    <row r="2138" spans="1:13" ht="15.75" thickBot="1">
      <c r="A2138" s="6" t="s">
        <v>3968</v>
      </c>
      <c r="B2138" s="7" t="s">
        <v>3969</v>
      </c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 ht="45.75" thickBot="1">
      <c r="A2139" s="5" t="s">
        <v>3970</v>
      </c>
      <c r="B2139" s="5" t="s">
        <v>3971</v>
      </c>
      <c r="C2139" s="5" t="s">
        <v>3972</v>
      </c>
      <c r="D2139" s="5" t="s">
        <v>3973</v>
      </c>
      <c r="E2139" s="8">
        <v>300000</v>
      </c>
      <c r="F2139" s="8">
        <v>10000</v>
      </c>
      <c r="G2139" s="8">
        <v>300000</v>
      </c>
      <c r="H2139" s="8">
        <v>235682.36</v>
      </c>
      <c r="I2139" s="8">
        <v>12041.79</v>
      </c>
      <c r="J2139" s="8">
        <v>52275.85</v>
      </c>
      <c r="K2139" s="8">
        <v>287958.21</v>
      </c>
      <c r="L2139" s="8">
        <v>52275.85</v>
      </c>
      <c r="M2139" s="9">
        <v>12041.79</v>
      </c>
    </row>
    <row r="2140" spans="1:13" ht="15.75" thickBot="1">
      <c r="A2140" s="13"/>
      <c r="B2140" s="14" t="s">
        <v>3974</v>
      </c>
      <c r="C2140" s="15"/>
      <c r="D2140" s="15"/>
      <c r="E2140" s="16">
        <f>SUM($E$2139:$E$2139)</f>
        <v>300000</v>
      </c>
      <c r="F2140" s="16">
        <f>SUM($F$2139:$F$2139)</f>
        <v>10000</v>
      </c>
      <c r="G2140" s="16">
        <f>SUM($G$2139:$G$2139)</f>
        <v>300000</v>
      </c>
      <c r="H2140" s="16">
        <f>SUM($H$2139:$H$2139)</f>
        <v>235682.36</v>
      </c>
      <c r="I2140" s="16">
        <f>SUM($I$2139:$I$2139)</f>
        <v>12041.79</v>
      </c>
      <c r="J2140" s="16">
        <f>SUM($J$2139:$J$2139)</f>
        <v>52275.85</v>
      </c>
      <c r="K2140" s="16">
        <f>SUM($K$2139:$K$2139)</f>
        <v>287958.21</v>
      </c>
      <c r="L2140" s="16">
        <f>SUM($L$2139:$L$2139)</f>
        <v>52275.85</v>
      </c>
      <c r="M2140" s="16">
        <f>SUM($M$2139:$M$2139)</f>
        <v>12041.79</v>
      </c>
    </row>
    <row r="2141" spans="2:13" ht="15.75" thickBot="1">
      <c r="B2141" s="14" t="s">
        <v>3975</v>
      </c>
      <c r="C2141" s="15"/>
      <c r="D2141" s="15"/>
      <c r="E2141" s="16">
        <f>(E2132+E2137+E2140)</f>
        <v>2435428.88</v>
      </c>
      <c r="F2141" s="16">
        <f>(F2132+F2137+F2140)</f>
        <v>2345000</v>
      </c>
      <c r="G2141" s="16">
        <f>(G2132+G2137+G2140)</f>
        <v>2463500</v>
      </c>
      <c r="H2141" s="16">
        <f>(H2132+H2137+H2140)</f>
        <v>2011638.2999999998</v>
      </c>
      <c r="I2141" s="16">
        <f>(I2132+I2137+I2140)</f>
        <v>92779.09</v>
      </c>
      <c r="J2141" s="16">
        <f>(J2132+J2137+J2140)</f>
        <v>359082.6099999999</v>
      </c>
      <c r="K2141" s="16">
        <f>(K2132+K2137+K2140)</f>
        <v>2370720.91</v>
      </c>
      <c r="L2141" s="16">
        <f>(L2132+L2137+L2140)</f>
        <v>359082.6099999999</v>
      </c>
      <c r="M2141" s="16">
        <f>(M2132+M2137+M2140)</f>
        <v>64707.97</v>
      </c>
    </row>
    <row r="2142" spans="1:13" ht="15.75" thickBot="1">
      <c r="A2142" s="4" t="s">
        <v>3976</v>
      </c>
      <c r="B2142" s="1" t="s">
        <v>3977</v>
      </c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1:13" ht="15.75" thickBot="1">
      <c r="A2143" s="6" t="s">
        <v>3978</v>
      </c>
      <c r="B2143" s="7" t="s">
        <v>3979</v>
      </c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 ht="15">
      <c r="A2144" s="5" t="s">
        <v>3980</v>
      </c>
      <c r="B2144" s="5" t="s">
        <v>3981</v>
      </c>
      <c r="C2144" s="5" t="s">
        <v>442</v>
      </c>
      <c r="D2144" s="5" t="s">
        <v>442</v>
      </c>
      <c r="E2144" s="8">
        <v>690000</v>
      </c>
      <c r="F2144" s="8">
        <v>595000</v>
      </c>
      <c r="G2144" s="8">
        <v>660415.61</v>
      </c>
      <c r="H2144" s="8">
        <v>0</v>
      </c>
      <c r="I2144" s="8">
        <v>0</v>
      </c>
      <c r="J2144" s="8">
        <v>660415.61</v>
      </c>
      <c r="K2144" s="8">
        <v>660415.61</v>
      </c>
      <c r="L2144" s="8">
        <v>660415.61</v>
      </c>
      <c r="M2144" s="9">
        <v>29584.39</v>
      </c>
    </row>
    <row r="2145" spans="1:13" ht="15">
      <c r="A2145" s="10" t="s">
        <v>3982</v>
      </c>
      <c r="B2145" s="10" t="s">
        <v>3983</v>
      </c>
      <c r="C2145" s="10" t="s">
        <v>3984</v>
      </c>
      <c r="D2145" s="10" t="s">
        <v>3985</v>
      </c>
      <c r="E2145" s="11">
        <v>12750</v>
      </c>
      <c r="F2145" s="11">
        <v>12750</v>
      </c>
      <c r="G2145" s="11">
        <v>0</v>
      </c>
      <c r="H2145" s="11">
        <v>0</v>
      </c>
      <c r="I2145" s="11">
        <v>0</v>
      </c>
      <c r="J2145" s="11">
        <v>0</v>
      </c>
      <c r="K2145" s="11">
        <v>0</v>
      </c>
      <c r="L2145" s="11">
        <v>0</v>
      </c>
      <c r="M2145" s="12">
        <v>12750</v>
      </c>
    </row>
    <row r="2146" spans="1:13" ht="15">
      <c r="A2146" s="10" t="s">
        <v>3986</v>
      </c>
      <c r="B2146" s="10" t="s">
        <v>3987</v>
      </c>
      <c r="C2146" s="10" t="s">
        <v>3988</v>
      </c>
      <c r="D2146" s="10" t="s">
        <v>3989</v>
      </c>
      <c r="E2146" s="11">
        <v>5100</v>
      </c>
      <c r="F2146" s="11">
        <v>5100</v>
      </c>
      <c r="G2146" s="11">
        <v>0</v>
      </c>
      <c r="H2146" s="11">
        <v>0</v>
      </c>
      <c r="I2146" s="11">
        <v>0</v>
      </c>
      <c r="J2146" s="11">
        <v>0</v>
      </c>
      <c r="K2146" s="11">
        <v>0</v>
      </c>
      <c r="L2146" s="11">
        <v>0</v>
      </c>
      <c r="M2146" s="12">
        <v>5100</v>
      </c>
    </row>
    <row r="2147" spans="1:13" ht="15">
      <c r="A2147" s="10" t="s">
        <v>3990</v>
      </c>
      <c r="B2147" s="10" t="s">
        <v>3991</v>
      </c>
      <c r="C2147" s="10" t="s">
        <v>442</v>
      </c>
      <c r="D2147" s="10" t="s">
        <v>442</v>
      </c>
      <c r="E2147" s="11">
        <v>1</v>
      </c>
      <c r="F2147" s="11">
        <v>1</v>
      </c>
      <c r="G2147" s="11">
        <v>0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2">
        <v>1</v>
      </c>
    </row>
    <row r="2148" spans="1:13" ht="30">
      <c r="A2148" s="10" t="s">
        <v>3992</v>
      </c>
      <c r="B2148" s="10" t="s">
        <v>3993</v>
      </c>
      <c r="C2148" s="10" t="s">
        <v>3994</v>
      </c>
      <c r="D2148" s="10" t="s">
        <v>3995</v>
      </c>
      <c r="E2148" s="11">
        <v>850</v>
      </c>
      <c r="F2148" s="11">
        <v>850</v>
      </c>
      <c r="G2148" s="11">
        <v>0</v>
      </c>
      <c r="H2148" s="11">
        <v>0</v>
      </c>
      <c r="I2148" s="11">
        <v>0</v>
      </c>
      <c r="J2148" s="11">
        <v>0</v>
      </c>
      <c r="K2148" s="11">
        <v>0</v>
      </c>
      <c r="L2148" s="11">
        <v>0</v>
      </c>
      <c r="M2148" s="12">
        <v>850</v>
      </c>
    </row>
    <row r="2149" spans="1:13" ht="30">
      <c r="A2149" s="10" t="s">
        <v>3996</v>
      </c>
      <c r="B2149" s="10" t="s">
        <v>3997</v>
      </c>
      <c r="C2149" s="10" t="s">
        <v>3998</v>
      </c>
      <c r="D2149" s="10" t="s">
        <v>3999</v>
      </c>
      <c r="E2149" s="11">
        <v>850</v>
      </c>
      <c r="F2149" s="11">
        <v>850</v>
      </c>
      <c r="G2149" s="11">
        <v>0</v>
      </c>
      <c r="H2149" s="11">
        <v>0</v>
      </c>
      <c r="I2149" s="11">
        <v>0</v>
      </c>
      <c r="J2149" s="11">
        <v>0</v>
      </c>
      <c r="K2149" s="11">
        <v>0</v>
      </c>
      <c r="L2149" s="11">
        <v>0</v>
      </c>
      <c r="M2149" s="12">
        <v>850</v>
      </c>
    </row>
    <row r="2150" spans="1:13" ht="30">
      <c r="A2150" s="10" t="s">
        <v>4000</v>
      </c>
      <c r="B2150" s="10" t="s">
        <v>4001</v>
      </c>
      <c r="C2150" s="10" t="s">
        <v>442</v>
      </c>
      <c r="D2150" s="10" t="s">
        <v>442</v>
      </c>
      <c r="E2150" s="11">
        <v>1</v>
      </c>
      <c r="F2150" s="11">
        <v>1</v>
      </c>
      <c r="G2150" s="11">
        <v>0</v>
      </c>
      <c r="H2150" s="11">
        <v>0</v>
      </c>
      <c r="I2150" s="11">
        <v>0</v>
      </c>
      <c r="J2150" s="11">
        <v>0</v>
      </c>
      <c r="K2150" s="11">
        <v>0</v>
      </c>
      <c r="L2150" s="11">
        <v>0</v>
      </c>
      <c r="M2150" s="12">
        <v>1</v>
      </c>
    </row>
    <row r="2151" spans="1:13" ht="30.75" thickBot="1">
      <c r="A2151" s="10" t="s">
        <v>4002</v>
      </c>
      <c r="B2151" s="10" t="s">
        <v>4003</v>
      </c>
      <c r="C2151" s="10" t="s">
        <v>442</v>
      </c>
      <c r="D2151" s="10" t="s">
        <v>442</v>
      </c>
      <c r="E2151" s="11">
        <v>1</v>
      </c>
      <c r="F2151" s="11">
        <v>1</v>
      </c>
      <c r="G2151" s="11">
        <v>0</v>
      </c>
      <c r="H2151" s="11">
        <v>0</v>
      </c>
      <c r="I2151" s="11">
        <v>0</v>
      </c>
      <c r="J2151" s="11">
        <v>0</v>
      </c>
      <c r="K2151" s="11">
        <v>0</v>
      </c>
      <c r="L2151" s="11">
        <v>0</v>
      </c>
      <c r="M2151" s="12">
        <v>1</v>
      </c>
    </row>
    <row r="2152" spans="1:13" ht="15.75" thickBot="1">
      <c r="A2152" s="13"/>
      <c r="B2152" s="14" t="s">
        <v>4004</v>
      </c>
      <c r="C2152" s="15"/>
      <c r="D2152" s="15"/>
      <c r="E2152" s="16">
        <f>SUM($E$2144:$E$2151)</f>
        <v>709553</v>
      </c>
      <c r="F2152" s="16">
        <f>SUM($F$2144:$F$2151)</f>
        <v>614553</v>
      </c>
      <c r="G2152" s="16">
        <f>SUM($G$2144:$G$2151)</f>
        <v>660415.61</v>
      </c>
      <c r="H2152" s="16">
        <f>SUM($H$2144:$H$2151)</f>
        <v>0</v>
      </c>
      <c r="I2152" s="16">
        <f>SUM($I$2144:$I$2151)</f>
        <v>0</v>
      </c>
      <c r="J2152" s="16">
        <f>SUM($J$2144:$J$2151)</f>
        <v>660415.61</v>
      </c>
      <c r="K2152" s="16">
        <f>SUM($K$2144:$K$2151)</f>
        <v>660415.61</v>
      </c>
      <c r="L2152" s="16">
        <f>SUM($L$2144:$L$2151)</f>
        <v>660415.61</v>
      </c>
      <c r="M2152" s="16">
        <f>SUM($M$2144:$M$2151)</f>
        <v>49137.39</v>
      </c>
    </row>
    <row r="2153" spans="1:13" ht="15.75" thickBot="1">
      <c r="A2153" s="6" t="s">
        <v>4005</v>
      </c>
      <c r="B2153" s="7" t="s">
        <v>4006</v>
      </c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 ht="30">
      <c r="A2154" s="5" t="s">
        <v>4007</v>
      </c>
      <c r="B2154" s="5" t="s">
        <v>4008</v>
      </c>
      <c r="C2154" s="5" t="s">
        <v>442</v>
      </c>
      <c r="D2154" s="5" t="s">
        <v>442</v>
      </c>
      <c r="E2154" s="8">
        <v>1148000</v>
      </c>
      <c r="F2154" s="8">
        <v>1088000</v>
      </c>
      <c r="G2154" s="8">
        <v>1143599.13</v>
      </c>
      <c r="H2154" s="8">
        <v>0</v>
      </c>
      <c r="I2154" s="8">
        <v>0</v>
      </c>
      <c r="J2154" s="8">
        <v>1143599.13</v>
      </c>
      <c r="K2154" s="8">
        <v>1143599.13</v>
      </c>
      <c r="L2154" s="8">
        <v>1143599.13</v>
      </c>
      <c r="M2154" s="9">
        <v>4400.87</v>
      </c>
    </row>
    <row r="2155" spans="1:13" ht="15">
      <c r="A2155" s="10" t="s">
        <v>4009</v>
      </c>
      <c r="B2155" s="10" t="s">
        <v>4010</v>
      </c>
      <c r="C2155" s="10" t="s">
        <v>442</v>
      </c>
      <c r="D2155" s="10" t="s">
        <v>442</v>
      </c>
      <c r="E2155" s="11">
        <v>25500</v>
      </c>
      <c r="F2155" s="11">
        <v>25500</v>
      </c>
      <c r="G2155" s="11">
        <v>1542.05</v>
      </c>
      <c r="H2155" s="11">
        <v>0</v>
      </c>
      <c r="I2155" s="11">
        <v>0</v>
      </c>
      <c r="J2155" s="11">
        <v>1542.05</v>
      </c>
      <c r="K2155" s="11">
        <v>1542.05</v>
      </c>
      <c r="L2155" s="11">
        <v>1542.05</v>
      </c>
      <c r="M2155" s="12">
        <v>23957.95</v>
      </c>
    </row>
    <row r="2156" spans="1:13" ht="15">
      <c r="A2156" s="10" t="s">
        <v>4011</v>
      </c>
      <c r="B2156" s="10" t="s">
        <v>4012</v>
      </c>
      <c r="C2156" s="10" t="s">
        <v>4013</v>
      </c>
      <c r="D2156" s="10" t="s">
        <v>4012</v>
      </c>
      <c r="E2156" s="11">
        <v>127500</v>
      </c>
      <c r="F2156" s="11">
        <v>127500</v>
      </c>
      <c r="G2156" s="11">
        <v>53438.92</v>
      </c>
      <c r="H2156" s="11">
        <v>4603.38</v>
      </c>
      <c r="I2156" s="11">
        <v>0</v>
      </c>
      <c r="J2156" s="11">
        <v>48835.54</v>
      </c>
      <c r="K2156" s="11">
        <v>53438.92</v>
      </c>
      <c r="L2156" s="11">
        <v>48835.54</v>
      </c>
      <c r="M2156" s="12">
        <v>74061.08</v>
      </c>
    </row>
    <row r="2157" spans="1:13" ht="30">
      <c r="A2157" s="10" t="s">
        <v>4014</v>
      </c>
      <c r="B2157" s="10" t="s">
        <v>4015</v>
      </c>
      <c r="C2157" s="10" t="s">
        <v>4016</v>
      </c>
      <c r="D2157" s="10" t="s">
        <v>4017</v>
      </c>
      <c r="E2157" s="11">
        <v>11900</v>
      </c>
      <c r="F2157" s="11">
        <v>11900</v>
      </c>
      <c r="G2157" s="11">
        <v>3914.56</v>
      </c>
      <c r="H2157" s="11">
        <v>82.28</v>
      </c>
      <c r="I2157" s="11">
        <v>0</v>
      </c>
      <c r="J2157" s="11">
        <v>3832.28</v>
      </c>
      <c r="K2157" s="11">
        <v>3914.56</v>
      </c>
      <c r="L2157" s="11">
        <v>3832.28</v>
      </c>
      <c r="M2157" s="12">
        <v>7985.44</v>
      </c>
    </row>
    <row r="2158" spans="1:13" ht="15">
      <c r="A2158" s="10" t="s">
        <v>4018</v>
      </c>
      <c r="B2158" s="10" t="s">
        <v>4019</v>
      </c>
      <c r="C2158" s="10" t="s">
        <v>4020</v>
      </c>
      <c r="D2158" s="10" t="s">
        <v>4019</v>
      </c>
      <c r="E2158" s="11">
        <v>2550</v>
      </c>
      <c r="F2158" s="11">
        <v>2550</v>
      </c>
      <c r="G2158" s="11">
        <v>777.08</v>
      </c>
      <c r="H2158" s="11">
        <v>16.35</v>
      </c>
      <c r="I2158" s="11">
        <v>0</v>
      </c>
      <c r="J2158" s="11">
        <v>760.73</v>
      </c>
      <c r="K2158" s="11">
        <v>777.08</v>
      </c>
      <c r="L2158" s="11">
        <v>760.73</v>
      </c>
      <c r="M2158" s="12">
        <v>1772.92</v>
      </c>
    </row>
    <row r="2159" spans="1:13" ht="45">
      <c r="A2159" s="10" t="s">
        <v>4021</v>
      </c>
      <c r="B2159" s="10" t="s">
        <v>4022</v>
      </c>
      <c r="C2159" s="10" t="s">
        <v>442</v>
      </c>
      <c r="D2159" s="10" t="s">
        <v>442</v>
      </c>
      <c r="E2159" s="11">
        <v>17000</v>
      </c>
      <c r="F2159" s="11">
        <v>17000</v>
      </c>
      <c r="G2159" s="11">
        <v>7569.77</v>
      </c>
      <c r="H2159" s="11">
        <v>542.1</v>
      </c>
      <c r="I2159" s="11">
        <v>0</v>
      </c>
      <c r="J2159" s="11">
        <v>7027.67</v>
      </c>
      <c r="K2159" s="11">
        <v>7569.77</v>
      </c>
      <c r="L2159" s="11">
        <v>7027.67</v>
      </c>
      <c r="M2159" s="12">
        <v>9430.23</v>
      </c>
    </row>
    <row r="2160" spans="1:13" ht="45">
      <c r="A2160" s="10" t="s">
        <v>4023</v>
      </c>
      <c r="B2160" s="10" t="s">
        <v>4024</v>
      </c>
      <c r="C2160" s="10" t="s">
        <v>442</v>
      </c>
      <c r="D2160" s="10" t="s">
        <v>442</v>
      </c>
      <c r="E2160" s="11">
        <v>135500</v>
      </c>
      <c r="F2160" s="11">
        <v>110500</v>
      </c>
      <c r="G2160" s="11">
        <v>126823.95</v>
      </c>
      <c r="H2160" s="11">
        <v>18438.92</v>
      </c>
      <c r="I2160" s="11">
        <v>0</v>
      </c>
      <c r="J2160" s="11">
        <v>108385.03</v>
      </c>
      <c r="K2160" s="11">
        <v>126823.95</v>
      </c>
      <c r="L2160" s="11">
        <v>108385.03</v>
      </c>
      <c r="M2160" s="12">
        <v>8676.05</v>
      </c>
    </row>
    <row r="2161" spans="1:13" ht="45">
      <c r="A2161" s="10" t="s">
        <v>4025</v>
      </c>
      <c r="B2161" s="10" t="s">
        <v>4026</v>
      </c>
      <c r="C2161" s="10" t="s">
        <v>442</v>
      </c>
      <c r="D2161" s="10" t="s">
        <v>442</v>
      </c>
      <c r="E2161" s="11">
        <v>170000</v>
      </c>
      <c r="F2161" s="11">
        <v>170000</v>
      </c>
      <c r="G2161" s="11">
        <v>127732.24</v>
      </c>
      <c r="H2161" s="11">
        <v>30481.69</v>
      </c>
      <c r="I2161" s="11">
        <v>0</v>
      </c>
      <c r="J2161" s="11">
        <v>97250.55</v>
      </c>
      <c r="K2161" s="11">
        <v>127732.24</v>
      </c>
      <c r="L2161" s="11">
        <v>97250.55</v>
      </c>
      <c r="M2161" s="12">
        <v>42267.76</v>
      </c>
    </row>
    <row r="2162" spans="1:13" ht="45">
      <c r="A2162" s="10" t="s">
        <v>4027</v>
      </c>
      <c r="B2162" s="10" t="s">
        <v>4028</v>
      </c>
      <c r="C2162" s="10" t="s">
        <v>442</v>
      </c>
      <c r="D2162" s="10" t="s">
        <v>442</v>
      </c>
      <c r="E2162" s="11">
        <v>10200</v>
      </c>
      <c r="F2162" s="11">
        <v>10200</v>
      </c>
      <c r="G2162" s="11">
        <v>0</v>
      </c>
      <c r="H2162" s="11">
        <v>0</v>
      </c>
      <c r="I2162" s="11">
        <v>0</v>
      </c>
      <c r="J2162" s="11">
        <v>0</v>
      </c>
      <c r="K2162" s="11">
        <v>0</v>
      </c>
      <c r="L2162" s="11">
        <v>0</v>
      </c>
      <c r="M2162" s="12">
        <v>10200</v>
      </c>
    </row>
    <row r="2163" spans="1:13" ht="45">
      <c r="A2163" s="10" t="s">
        <v>4029</v>
      </c>
      <c r="B2163" s="10" t="s">
        <v>4030</v>
      </c>
      <c r="C2163" s="10" t="s">
        <v>442</v>
      </c>
      <c r="D2163" s="10" t="s">
        <v>442</v>
      </c>
      <c r="E2163" s="11">
        <v>10200</v>
      </c>
      <c r="F2163" s="11">
        <v>10200</v>
      </c>
      <c r="G2163" s="11">
        <v>0</v>
      </c>
      <c r="H2163" s="11">
        <v>0</v>
      </c>
      <c r="I2163" s="11">
        <v>0</v>
      </c>
      <c r="J2163" s="11">
        <v>0</v>
      </c>
      <c r="K2163" s="11">
        <v>0</v>
      </c>
      <c r="L2163" s="11">
        <v>0</v>
      </c>
      <c r="M2163" s="12">
        <v>10200</v>
      </c>
    </row>
    <row r="2164" spans="1:13" ht="45">
      <c r="A2164" s="10" t="s">
        <v>4031</v>
      </c>
      <c r="B2164" s="10" t="s">
        <v>4032</v>
      </c>
      <c r="C2164" s="10" t="s">
        <v>4033</v>
      </c>
      <c r="D2164" s="10" t="s">
        <v>4032</v>
      </c>
      <c r="E2164" s="11">
        <v>62050</v>
      </c>
      <c r="F2164" s="11">
        <v>62050</v>
      </c>
      <c r="G2164" s="11">
        <v>0</v>
      </c>
      <c r="H2164" s="11">
        <v>0</v>
      </c>
      <c r="I2164" s="11">
        <v>0</v>
      </c>
      <c r="J2164" s="11">
        <v>0</v>
      </c>
      <c r="K2164" s="11">
        <v>0</v>
      </c>
      <c r="L2164" s="11">
        <v>0</v>
      </c>
      <c r="M2164" s="12">
        <v>62050</v>
      </c>
    </row>
    <row r="2165" spans="1:13" ht="30">
      <c r="A2165" s="10" t="s">
        <v>4034</v>
      </c>
      <c r="B2165" s="10" t="s">
        <v>4035</v>
      </c>
      <c r="C2165" s="10" t="s">
        <v>4036</v>
      </c>
      <c r="D2165" s="10" t="s">
        <v>4035</v>
      </c>
      <c r="E2165" s="11">
        <v>17850</v>
      </c>
      <c r="F2165" s="11">
        <v>17850</v>
      </c>
      <c r="G2165" s="11">
        <v>0</v>
      </c>
      <c r="H2165" s="11">
        <v>0</v>
      </c>
      <c r="I2165" s="11">
        <v>0</v>
      </c>
      <c r="J2165" s="11">
        <v>0</v>
      </c>
      <c r="K2165" s="11">
        <v>0</v>
      </c>
      <c r="L2165" s="11">
        <v>0</v>
      </c>
      <c r="M2165" s="12">
        <v>17850</v>
      </c>
    </row>
    <row r="2166" spans="1:13" ht="45">
      <c r="A2166" s="10" t="s">
        <v>4037</v>
      </c>
      <c r="B2166" s="10" t="s">
        <v>4038</v>
      </c>
      <c r="C2166" s="10" t="s">
        <v>4039</v>
      </c>
      <c r="D2166" s="10" t="s">
        <v>4040</v>
      </c>
      <c r="E2166" s="11">
        <v>127500</v>
      </c>
      <c r="F2166" s="11">
        <v>127500</v>
      </c>
      <c r="G2166" s="11">
        <v>48478.15</v>
      </c>
      <c r="H2166" s="11">
        <v>13731.61</v>
      </c>
      <c r="I2166" s="11">
        <v>0</v>
      </c>
      <c r="J2166" s="11">
        <v>34746.54</v>
      </c>
      <c r="K2166" s="11">
        <v>48478.15</v>
      </c>
      <c r="L2166" s="11">
        <v>34746.54</v>
      </c>
      <c r="M2166" s="12">
        <v>79021.85</v>
      </c>
    </row>
    <row r="2167" spans="1:13" ht="15">
      <c r="A2167" s="10" t="s">
        <v>4041</v>
      </c>
      <c r="B2167" s="10" t="s">
        <v>4042</v>
      </c>
      <c r="C2167" s="10" t="s">
        <v>4043</v>
      </c>
      <c r="D2167" s="10" t="s">
        <v>4044</v>
      </c>
      <c r="E2167" s="11">
        <v>12750</v>
      </c>
      <c r="F2167" s="11">
        <v>12750</v>
      </c>
      <c r="G2167" s="11">
        <v>3536</v>
      </c>
      <c r="H2167" s="11">
        <v>0</v>
      </c>
      <c r="I2167" s="11">
        <v>0</v>
      </c>
      <c r="J2167" s="11">
        <v>3536</v>
      </c>
      <c r="K2167" s="11">
        <v>3536</v>
      </c>
      <c r="L2167" s="11">
        <v>3536</v>
      </c>
      <c r="M2167" s="12">
        <v>9214</v>
      </c>
    </row>
    <row r="2168" spans="1:13" ht="15">
      <c r="A2168" s="10" t="s">
        <v>4045</v>
      </c>
      <c r="B2168" s="10" t="s">
        <v>4046</v>
      </c>
      <c r="C2168" s="10" t="s">
        <v>4047</v>
      </c>
      <c r="D2168" s="10" t="s">
        <v>4048</v>
      </c>
      <c r="E2168" s="11">
        <v>12750</v>
      </c>
      <c r="F2168" s="11">
        <v>12750</v>
      </c>
      <c r="G2168" s="11">
        <v>0</v>
      </c>
      <c r="H2168" s="11">
        <v>0</v>
      </c>
      <c r="I2168" s="11">
        <v>0</v>
      </c>
      <c r="J2168" s="11">
        <v>0</v>
      </c>
      <c r="K2168" s="11">
        <v>0</v>
      </c>
      <c r="L2168" s="11">
        <v>0</v>
      </c>
      <c r="M2168" s="12">
        <v>12750</v>
      </c>
    </row>
    <row r="2169" spans="1:13" ht="45">
      <c r="A2169" s="10" t="s">
        <v>4049</v>
      </c>
      <c r="B2169" s="10" t="s">
        <v>4050</v>
      </c>
      <c r="C2169" s="10" t="s">
        <v>4051</v>
      </c>
      <c r="D2169" s="10" t="s">
        <v>4052</v>
      </c>
      <c r="E2169" s="11">
        <v>4250</v>
      </c>
      <c r="F2169" s="11">
        <v>4250</v>
      </c>
      <c r="G2169" s="11">
        <v>0</v>
      </c>
      <c r="H2169" s="11">
        <v>0</v>
      </c>
      <c r="I2169" s="11">
        <v>0</v>
      </c>
      <c r="J2169" s="11">
        <v>0</v>
      </c>
      <c r="K2169" s="11">
        <v>0</v>
      </c>
      <c r="L2169" s="11">
        <v>0</v>
      </c>
      <c r="M2169" s="12">
        <v>4250</v>
      </c>
    </row>
    <row r="2170" spans="1:13" ht="30">
      <c r="A2170" s="10" t="s">
        <v>4053</v>
      </c>
      <c r="B2170" s="10" t="s">
        <v>4054</v>
      </c>
      <c r="C2170" s="10" t="s">
        <v>4055</v>
      </c>
      <c r="D2170" s="10" t="s">
        <v>4056</v>
      </c>
      <c r="E2170" s="11">
        <v>25000</v>
      </c>
      <c r="F2170" s="11">
        <v>0</v>
      </c>
      <c r="G2170" s="11">
        <v>63.15</v>
      </c>
      <c r="H2170" s="11">
        <v>26.7</v>
      </c>
      <c r="I2170" s="11">
        <v>0</v>
      </c>
      <c r="J2170" s="11">
        <v>36.45</v>
      </c>
      <c r="K2170" s="11">
        <v>63.15</v>
      </c>
      <c r="L2170" s="11">
        <v>36.45</v>
      </c>
      <c r="M2170" s="12">
        <v>24936.85</v>
      </c>
    </row>
    <row r="2171" spans="1:13" ht="30">
      <c r="A2171" s="10" t="s">
        <v>4057</v>
      </c>
      <c r="B2171" s="10" t="s">
        <v>4058</v>
      </c>
      <c r="C2171" s="10" t="s">
        <v>4059</v>
      </c>
      <c r="D2171" s="10" t="s">
        <v>4060</v>
      </c>
      <c r="E2171" s="11">
        <v>43350</v>
      </c>
      <c r="F2171" s="11">
        <v>43350</v>
      </c>
      <c r="G2171" s="11">
        <v>43350</v>
      </c>
      <c r="H2171" s="11">
        <v>0</v>
      </c>
      <c r="I2171" s="11">
        <v>10897.02</v>
      </c>
      <c r="J2171" s="11">
        <v>32452.98</v>
      </c>
      <c r="K2171" s="11">
        <v>32452.98</v>
      </c>
      <c r="L2171" s="11">
        <v>32452.98</v>
      </c>
      <c r="M2171" s="12">
        <v>10897.02</v>
      </c>
    </row>
    <row r="2172" spans="1:13" ht="30">
      <c r="A2172" s="10" t="s">
        <v>4061</v>
      </c>
      <c r="B2172" s="10" t="s">
        <v>4062</v>
      </c>
      <c r="C2172" s="10" t="s">
        <v>442</v>
      </c>
      <c r="D2172" s="10" t="s">
        <v>442</v>
      </c>
      <c r="E2172" s="11">
        <v>17000</v>
      </c>
      <c r="F2172" s="11">
        <v>17000</v>
      </c>
      <c r="G2172" s="11">
        <v>0</v>
      </c>
      <c r="H2172" s="11">
        <v>0</v>
      </c>
      <c r="I2172" s="11">
        <v>0</v>
      </c>
      <c r="J2172" s="11">
        <v>0</v>
      </c>
      <c r="K2172" s="11">
        <v>0</v>
      </c>
      <c r="L2172" s="11">
        <v>0</v>
      </c>
      <c r="M2172" s="12">
        <v>17000</v>
      </c>
    </row>
    <row r="2173" spans="1:13" ht="15">
      <c r="A2173" s="10" t="s">
        <v>4063</v>
      </c>
      <c r="B2173" s="10" t="s">
        <v>4064</v>
      </c>
      <c r="C2173" s="10" t="s">
        <v>4065</v>
      </c>
      <c r="D2173" s="10" t="s">
        <v>4066</v>
      </c>
      <c r="E2173" s="11">
        <v>300</v>
      </c>
      <c r="F2173" s="11">
        <v>300</v>
      </c>
      <c r="G2173" s="11">
        <v>0</v>
      </c>
      <c r="H2173" s="11">
        <v>0</v>
      </c>
      <c r="I2173" s="11">
        <v>0</v>
      </c>
      <c r="J2173" s="11">
        <v>0</v>
      </c>
      <c r="K2173" s="11">
        <v>0</v>
      </c>
      <c r="L2173" s="11">
        <v>0</v>
      </c>
      <c r="M2173" s="12">
        <v>300</v>
      </c>
    </row>
    <row r="2174" spans="1:13" ht="15">
      <c r="A2174" s="10" t="s">
        <v>4067</v>
      </c>
      <c r="B2174" s="10" t="s">
        <v>4068</v>
      </c>
      <c r="C2174" s="10" t="s">
        <v>4069</v>
      </c>
      <c r="D2174" s="10" t="s">
        <v>4070</v>
      </c>
      <c r="E2174" s="11">
        <v>300</v>
      </c>
      <c r="F2174" s="11">
        <v>300</v>
      </c>
      <c r="G2174" s="11">
        <v>0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2">
        <v>300</v>
      </c>
    </row>
    <row r="2175" spans="1:13" ht="15">
      <c r="A2175" s="10" t="s">
        <v>4071</v>
      </c>
      <c r="B2175" s="10" t="s">
        <v>4072</v>
      </c>
      <c r="C2175" s="10" t="s">
        <v>4073</v>
      </c>
      <c r="D2175" s="10" t="s">
        <v>4074</v>
      </c>
      <c r="E2175" s="11">
        <v>75000</v>
      </c>
      <c r="F2175" s="11">
        <v>50000</v>
      </c>
      <c r="G2175" s="11">
        <v>75000</v>
      </c>
      <c r="H2175" s="11">
        <v>26800.59</v>
      </c>
      <c r="I2175" s="11">
        <v>43927.41</v>
      </c>
      <c r="J2175" s="11">
        <v>0</v>
      </c>
      <c r="K2175" s="11">
        <v>31072.59</v>
      </c>
      <c r="L2175" s="11">
        <v>0</v>
      </c>
      <c r="M2175" s="12">
        <v>43927.41</v>
      </c>
    </row>
    <row r="2176" spans="1:13" ht="15.75" thickBot="1">
      <c r="A2176" s="10" t="s">
        <v>4075</v>
      </c>
      <c r="B2176" s="10" t="s">
        <v>4076</v>
      </c>
      <c r="C2176" s="10" t="s">
        <v>4077</v>
      </c>
      <c r="D2176" s="10" t="s">
        <v>4078</v>
      </c>
      <c r="E2176" s="11">
        <v>165000</v>
      </c>
      <c r="F2176" s="11">
        <v>145000</v>
      </c>
      <c r="G2176" s="11">
        <v>165000</v>
      </c>
      <c r="H2176" s="11">
        <v>24802.96</v>
      </c>
      <c r="I2176" s="11">
        <v>2245.65</v>
      </c>
      <c r="J2176" s="11">
        <v>137951.39</v>
      </c>
      <c r="K2176" s="11">
        <v>162754.35</v>
      </c>
      <c r="L2176" s="11">
        <v>137951.39</v>
      </c>
      <c r="M2176" s="12">
        <v>2245.65</v>
      </c>
    </row>
    <row r="2177" spans="1:13" ht="15.75" thickBot="1">
      <c r="A2177" s="13"/>
      <c r="B2177" s="14" t="s">
        <v>4079</v>
      </c>
      <c r="C2177" s="15"/>
      <c r="D2177" s="15"/>
      <c r="E2177" s="16">
        <f>SUM($E$2154:$E$2176)</f>
        <v>2221450</v>
      </c>
      <c r="F2177" s="16">
        <f>SUM($F$2154:$F$2176)</f>
        <v>2066450</v>
      </c>
      <c r="G2177" s="16">
        <f>SUM($G$2154:$G$2176)</f>
        <v>1800824.9999999998</v>
      </c>
      <c r="H2177" s="16">
        <f>SUM($H$2154:$H$2176)</f>
        <v>119526.57999999999</v>
      </c>
      <c r="I2177" s="16">
        <f>SUM($I$2154:$I$2176)</f>
        <v>57070.08000000001</v>
      </c>
      <c r="J2177" s="16">
        <f>SUM($J$2154:$J$2176)</f>
        <v>1619956.3399999999</v>
      </c>
      <c r="K2177" s="16">
        <f>SUM($K$2154:$K$2176)</f>
        <v>1743754.92</v>
      </c>
      <c r="L2177" s="16">
        <f>SUM($L$2154:$L$2176)</f>
        <v>1619956.3399999999</v>
      </c>
      <c r="M2177" s="16">
        <f>SUM($M$2154:$M$2176)</f>
        <v>477695.0800000001</v>
      </c>
    </row>
    <row r="2178" spans="1:13" ht="15.75" thickBot="1">
      <c r="A2178" s="6" t="s">
        <v>4080</v>
      </c>
      <c r="B2178" s="7" t="s">
        <v>4081</v>
      </c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 ht="30">
      <c r="A2179" s="5" t="s">
        <v>4082</v>
      </c>
      <c r="B2179" s="5" t="s">
        <v>4083</v>
      </c>
      <c r="C2179" s="5" t="s">
        <v>442</v>
      </c>
      <c r="D2179" s="5" t="s">
        <v>442</v>
      </c>
      <c r="E2179" s="8">
        <v>2677500</v>
      </c>
      <c r="F2179" s="8">
        <v>1827500</v>
      </c>
      <c r="G2179" s="8">
        <v>2654974.16</v>
      </c>
      <c r="H2179" s="8">
        <v>0</v>
      </c>
      <c r="I2179" s="8">
        <v>0</v>
      </c>
      <c r="J2179" s="8">
        <v>2654974.16</v>
      </c>
      <c r="K2179" s="8">
        <v>2654974.16</v>
      </c>
      <c r="L2179" s="8">
        <v>2654974.16</v>
      </c>
      <c r="M2179" s="9">
        <v>22525.84</v>
      </c>
    </row>
    <row r="2180" spans="1:13" ht="15">
      <c r="A2180" s="10" t="s">
        <v>4084</v>
      </c>
      <c r="B2180" s="10" t="s">
        <v>4085</v>
      </c>
      <c r="C2180" s="10" t="s">
        <v>442</v>
      </c>
      <c r="D2180" s="10" t="s">
        <v>442</v>
      </c>
      <c r="E2180" s="11">
        <v>1768000</v>
      </c>
      <c r="F2180" s="11">
        <v>1258000</v>
      </c>
      <c r="G2180" s="11">
        <v>1764148.13</v>
      </c>
      <c r="H2180" s="11">
        <v>0</v>
      </c>
      <c r="I2180" s="11">
        <v>0</v>
      </c>
      <c r="J2180" s="11">
        <v>1764148.13</v>
      </c>
      <c r="K2180" s="11">
        <v>1764148.13</v>
      </c>
      <c r="L2180" s="11">
        <v>1764148.13</v>
      </c>
      <c r="M2180" s="12">
        <v>3851.87</v>
      </c>
    </row>
    <row r="2181" spans="1:13" ht="30">
      <c r="A2181" s="10" t="s">
        <v>4086</v>
      </c>
      <c r="B2181" s="10" t="s">
        <v>4087</v>
      </c>
      <c r="C2181" s="10" t="s">
        <v>442</v>
      </c>
      <c r="D2181" s="10" t="s">
        <v>442</v>
      </c>
      <c r="E2181" s="11">
        <v>737000</v>
      </c>
      <c r="F2181" s="11">
        <v>1037000</v>
      </c>
      <c r="G2181" s="11">
        <v>442402.52</v>
      </c>
      <c r="H2181" s="11">
        <v>0</v>
      </c>
      <c r="I2181" s="11">
        <v>0</v>
      </c>
      <c r="J2181" s="11">
        <v>442402.52</v>
      </c>
      <c r="K2181" s="11">
        <v>442402.52</v>
      </c>
      <c r="L2181" s="11">
        <v>442402.52</v>
      </c>
      <c r="M2181" s="12">
        <v>294597.48</v>
      </c>
    </row>
    <row r="2182" spans="1:13" ht="15">
      <c r="A2182" s="10" t="s">
        <v>4088</v>
      </c>
      <c r="B2182" s="10" t="s">
        <v>4089</v>
      </c>
      <c r="C2182" s="10" t="s">
        <v>442</v>
      </c>
      <c r="D2182" s="10" t="s">
        <v>442</v>
      </c>
      <c r="E2182" s="11">
        <v>270000</v>
      </c>
      <c r="F2182" s="11">
        <v>340000</v>
      </c>
      <c r="G2182" s="11">
        <v>245088.5</v>
      </c>
      <c r="H2182" s="11">
        <v>0</v>
      </c>
      <c r="I2182" s="11">
        <v>0</v>
      </c>
      <c r="J2182" s="11">
        <v>245088.5</v>
      </c>
      <c r="K2182" s="11">
        <v>245088.5</v>
      </c>
      <c r="L2182" s="11">
        <v>245088.5</v>
      </c>
      <c r="M2182" s="12">
        <v>24911.5</v>
      </c>
    </row>
    <row r="2183" spans="1:13" ht="15">
      <c r="A2183" s="10" t="s">
        <v>4090</v>
      </c>
      <c r="B2183" s="10" t="s">
        <v>4091</v>
      </c>
      <c r="C2183" s="10" t="s">
        <v>442</v>
      </c>
      <c r="D2183" s="10" t="s">
        <v>442</v>
      </c>
      <c r="E2183" s="11">
        <v>210000</v>
      </c>
      <c r="F2183" s="11">
        <v>221000</v>
      </c>
      <c r="G2183" s="11">
        <v>201593.63</v>
      </c>
      <c r="H2183" s="11">
        <v>0</v>
      </c>
      <c r="I2183" s="11">
        <v>0</v>
      </c>
      <c r="J2183" s="11">
        <v>201593.63</v>
      </c>
      <c r="K2183" s="11">
        <v>201593.63</v>
      </c>
      <c r="L2183" s="11">
        <v>201593.63</v>
      </c>
      <c r="M2183" s="12">
        <v>8406.37</v>
      </c>
    </row>
    <row r="2184" spans="1:13" ht="15">
      <c r="A2184" s="10" t="s">
        <v>4092</v>
      </c>
      <c r="B2184" s="10" t="s">
        <v>4093</v>
      </c>
      <c r="C2184" s="10" t="s">
        <v>442</v>
      </c>
      <c r="D2184" s="10" t="s">
        <v>442</v>
      </c>
      <c r="E2184" s="11">
        <v>52500</v>
      </c>
      <c r="F2184" s="11">
        <v>42500</v>
      </c>
      <c r="G2184" s="11">
        <v>50626.8</v>
      </c>
      <c r="H2184" s="11">
        <v>0</v>
      </c>
      <c r="I2184" s="11">
        <v>0</v>
      </c>
      <c r="J2184" s="11">
        <v>50626.8</v>
      </c>
      <c r="K2184" s="11">
        <v>50626.8</v>
      </c>
      <c r="L2184" s="11">
        <v>50626.8</v>
      </c>
      <c r="M2184" s="12">
        <v>1873.2</v>
      </c>
    </row>
    <row r="2185" spans="1:13" ht="30">
      <c r="A2185" s="10" t="s">
        <v>4094</v>
      </c>
      <c r="B2185" s="10" t="s">
        <v>4095</v>
      </c>
      <c r="C2185" s="10" t="s">
        <v>442</v>
      </c>
      <c r="D2185" s="10" t="s">
        <v>442</v>
      </c>
      <c r="E2185" s="11">
        <v>103750</v>
      </c>
      <c r="F2185" s="11">
        <v>123250</v>
      </c>
      <c r="G2185" s="11">
        <v>99402.97</v>
      </c>
      <c r="H2185" s="11">
        <v>0</v>
      </c>
      <c r="I2185" s="11">
        <v>0</v>
      </c>
      <c r="J2185" s="11">
        <v>99402.97</v>
      </c>
      <c r="K2185" s="11">
        <v>99402.97</v>
      </c>
      <c r="L2185" s="11">
        <v>99402.97</v>
      </c>
      <c r="M2185" s="12">
        <v>4347.03</v>
      </c>
    </row>
    <row r="2186" spans="1:13" ht="15">
      <c r="A2186" s="10" t="s">
        <v>4096</v>
      </c>
      <c r="B2186" s="10" t="s">
        <v>4097</v>
      </c>
      <c r="C2186" s="10" t="s">
        <v>442</v>
      </c>
      <c r="D2186" s="10" t="s">
        <v>442</v>
      </c>
      <c r="E2186" s="11">
        <v>34250</v>
      </c>
      <c r="F2186" s="11">
        <v>21250</v>
      </c>
      <c r="G2186" s="11">
        <v>28241.11</v>
      </c>
      <c r="H2186" s="11">
        <v>0</v>
      </c>
      <c r="I2186" s="11">
        <v>0</v>
      </c>
      <c r="J2186" s="11">
        <v>28241.11</v>
      </c>
      <c r="K2186" s="11">
        <v>28241.11</v>
      </c>
      <c r="L2186" s="11">
        <v>28241.11</v>
      </c>
      <c r="M2186" s="12">
        <v>6008.89</v>
      </c>
    </row>
    <row r="2187" spans="1:13" ht="15">
      <c r="A2187" s="10" t="s">
        <v>4098</v>
      </c>
      <c r="B2187" s="10" t="s">
        <v>4099</v>
      </c>
      <c r="C2187" s="10" t="s">
        <v>4100</v>
      </c>
      <c r="D2187" s="10" t="s">
        <v>49</v>
      </c>
      <c r="E2187" s="11">
        <v>12100</v>
      </c>
      <c r="F2187" s="11">
        <v>5100</v>
      </c>
      <c r="G2187" s="11">
        <v>7800.6</v>
      </c>
      <c r="H2187" s="11">
        <v>0</v>
      </c>
      <c r="I2187" s="11">
        <v>0</v>
      </c>
      <c r="J2187" s="11">
        <v>7800.6</v>
      </c>
      <c r="K2187" s="11">
        <v>7800.6</v>
      </c>
      <c r="L2187" s="11">
        <v>7800.6</v>
      </c>
      <c r="M2187" s="12">
        <v>4299.4</v>
      </c>
    </row>
    <row r="2188" spans="1:13" ht="15">
      <c r="A2188" s="10" t="s">
        <v>4101</v>
      </c>
      <c r="B2188" s="10" t="s">
        <v>4102</v>
      </c>
      <c r="C2188" s="10" t="s">
        <v>442</v>
      </c>
      <c r="D2188" s="10" t="s">
        <v>442</v>
      </c>
      <c r="E2188" s="11">
        <v>3700</v>
      </c>
      <c r="F2188" s="11">
        <v>1700</v>
      </c>
      <c r="G2188" s="11">
        <v>2007.01</v>
      </c>
      <c r="H2188" s="11">
        <v>0</v>
      </c>
      <c r="I2188" s="11">
        <v>0</v>
      </c>
      <c r="J2188" s="11">
        <v>2007.01</v>
      </c>
      <c r="K2188" s="11">
        <v>2007.01</v>
      </c>
      <c r="L2188" s="11">
        <v>2007.01</v>
      </c>
      <c r="M2188" s="12">
        <v>1692.99</v>
      </c>
    </row>
    <row r="2189" spans="1:13" ht="30">
      <c r="A2189" s="10" t="s">
        <v>4103</v>
      </c>
      <c r="B2189" s="10" t="s">
        <v>4104</v>
      </c>
      <c r="C2189" s="10" t="s">
        <v>4105</v>
      </c>
      <c r="D2189" s="10" t="s">
        <v>4106</v>
      </c>
      <c r="E2189" s="11">
        <v>30550</v>
      </c>
      <c r="F2189" s="11">
        <v>28050</v>
      </c>
      <c r="G2189" s="11">
        <v>28233.79</v>
      </c>
      <c r="H2189" s="11">
        <v>0</v>
      </c>
      <c r="I2189" s="11">
        <v>0</v>
      </c>
      <c r="J2189" s="11">
        <v>28233.79</v>
      </c>
      <c r="K2189" s="11">
        <v>28233.79</v>
      </c>
      <c r="L2189" s="11">
        <v>28233.79</v>
      </c>
      <c r="M2189" s="12">
        <v>2316.21</v>
      </c>
    </row>
    <row r="2190" spans="1:13" ht="15">
      <c r="A2190" s="10" t="s">
        <v>4107</v>
      </c>
      <c r="B2190" s="10" t="s">
        <v>4108</v>
      </c>
      <c r="C2190" s="10" t="s">
        <v>442</v>
      </c>
      <c r="D2190" s="10" t="s">
        <v>442</v>
      </c>
      <c r="E2190" s="11">
        <v>1</v>
      </c>
      <c r="F2190" s="11">
        <v>1</v>
      </c>
      <c r="G2190" s="11">
        <v>0</v>
      </c>
      <c r="H2190" s="11">
        <v>0</v>
      </c>
      <c r="I2190" s="11">
        <v>0</v>
      </c>
      <c r="J2190" s="11">
        <v>0</v>
      </c>
      <c r="K2190" s="11">
        <v>0</v>
      </c>
      <c r="L2190" s="11">
        <v>0</v>
      </c>
      <c r="M2190" s="12">
        <v>1</v>
      </c>
    </row>
    <row r="2191" spans="1:13" ht="15">
      <c r="A2191" s="10" t="s">
        <v>4109</v>
      </c>
      <c r="B2191" s="10" t="s">
        <v>4110</v>
      </c>
      <c r="C2191" s="10" t="s">
        <v>442</v>
      </c>
      <c r="D2191" s="10" t="s">
        <v>442</v>
      </c>
      <c r="E2191" s="11">
        <v>43100</v>
      </c>
      <c r="F2191" s="11">
        <v>39100</v>
      </c>
      <c r="G2191" s="11">
        <v>42324.28</v>
      </c>
      <c r="H2191" s="11">
        <v>0</v>
      </c>
      <c r="I2191" s="11">
        <v>0</v>
      </c>
      <c r="J2191" s="11">
        <v>42324.28</v>
      </c>
      <c r="K2191" s="11">
        <v>42324.28</v>
      </c>
      <c r="L2191" s="11">
        <v>42324.28</v>
      </c>
      <c r="M2191" s="12">
        <v>775.72</v>
      </c>
    </row>
    <row r="2192" spans="1:13" ht="15">
      <c r="A2192" s="10" t="s">
        <v>4111</v>
      </c>
      <c r="B2192" s="10" t="s">
        <v>4112</v>
      </c>
      <c r="C2192" s="10" t="s">
        <v>4113</v>
      </c>
      <c r="D2192" s="10" t="s">
        <v>4112</v>
      </c>
      <c r="E2192" s="11">
        <v>55250</v>
      </c>
      <c r="F2192" s="11">
        <v>55250</v>
      </c>
      <c r="G2192" s="11">
        <v>52911.3</v>
      </c>
      <c r="H2192" s="11">
        <v>0</v>
      </c>
      <c r="I2192" s="11">
        <v>0</v>
      </c>
      <c r="J2192" s="11">
        <v>52911.3</v>
      </c>
      <c r="K2192" s="11">
        <v>52911.3</v>
      </c>
      <c r="L2192" s="11">
        <v>52911.3</v>
      </c>
      <c r="M2192" s="12">
        <v>2338.7</v>
      </c>
    </row>
    <row r="2193" spans="1:13" ht="15">
      <c r="A2193" s="10" t="s">
        <v>4114</v>
      </c>
      <c r="B2193" s="10" t="s">
        <v>4115</v>
      </c>
      <c r="C2193" s="10" t="s">
        <v>442</v>
      </c>
      <c r="D2193" s="10" t="s">
        <v>442</v>
      </c>
      <c r="E2193" s="11">
        <v>1</v>
      </c>
      <c r="F2193" s="11">
        <v>1</v>
      </c>
      <c r="G2193" s="11">
        <v>0</v>
      </c>
      <c r="H2193" s="11">
        <v>0</v>
      </c>
      <c r="I2193" s="11">
        <v>0</v>
      </c>
      <c r="J2193" s="11">
        <v>0</v>
      </c>
      <c r="K2193" s="11">
        <v>0</v>
      </c>
      <c r="L2193" s="11">
        <v>0</v>
      </c>
      <c r="M2193" s="12">
        <v>1</v>
      </c>
    </row>
    <row r="2194" spans="1:13" ht="15">
      <c r="A2194" s="10" t="s">
        <v>4116</v>
      </c>
      <c r="B2194" s="10" t="s">
        <v>4117</v>
      </c>
      <c r="C2194" s="10" t="s">
        <v>4118</v>
      </c>
      <c r="D2194" s="10" t="s">
        <v>4119</v>
      </c>
      <c r="E2194" s="11">
        <v>51000</v>
      </c>
      <c r="F2194" s="11">
        <v>34000</v>
      </c>
      <c r="G2194" s="11">
        <v>42359.05</v>
      </c>
      <c r="H2194" s="11">
        <v>0</v>
      </c>
      <c r="I2194" s="11">
        <v>0</v>
      </c>
      <c r="J2194" s="11">
        <v>42359.05</v>
      </c>
      <c r="K2194" s="11">
        <v>42359.05</v>
      </c>
      <c r="L2194" s="11">
        <v>42359.05</v>
      </c>
      <c r="M2194" s="12">
        <v>8640.95</v>
      </c>
    </row>
    <row r="2195" spans="1:13" ht="15">
      <c r="A2195" s="10" t="s">
        <v>4120</v>
      </c>
      <c r="B2195" s="10" t="s">
        <v>4121</v>
      </c>
      <c r="C2195" s="10" t="s">
        <v>442</v>
      </c>
      <c r="D2195" s="10" t="s">
        <v>442</v>
      </c>
      <c r="E2195" s="11">
        <v>1</v>
      </c>
      <c r="F2195" s="11">
        <v>1</v>
      </c>
      <c r="G2195" s="11">
        <v>0</v>
      </c>
      <c r="H2195" s="11">
        <v>0</v>
      </c>
      <c r="I2195" s="11">
        <v>0</v>
      </c>
      <c r="J2195" s="11">
        <v>0</v>
      </c>
      <c r="K2195" s="11">
        <v>0</v>
      </c>
      <c r="L2195" s="11">
        <v>0</v>
      </c>
      <c r="M2195" s="12">
        <v>1</v>
      </c>
    </row>
    <row r="2196" spans="1:13" ht="15">
      <c r="A2196" s="10" t="s">
        <v>4122</v>
      </c>
      <c r="B2196" s="10" t="s">
        <v>4123</v>
      </c>
      <c r="C2196" s="10" t="s">
        <v>442</v>
      </c>
      <c r="D2196" s="10" t="s">
        <v>442</v>
      </c>
      <c r="E2196" s="11">
        <v>1</v>
      </c>
      <c r="F2196" s="11">
        <v>1</v>
      </c>
      <c r="G2196" s="11">
        <v>0</v>
      </c>
      <c r="H2196" s="11">
        <v>0</v>
      </c>
      <c r="I2196" s="11">
        <v>0</v>
      </c>
      <c r="J2196" s="11">
        <v>0</v>
      </c>
      <c r="K2196" s="11">
        <v>0</v>
      </c>
      <c r="L2196" s="11">
        <v>0</v>
      </c>
      <c r="M2196" s="12">
        <v>1</v>
      </c>
    </row>
    <row r="2197" spans="1:13" ht="15">
      <c r="A2197" s="10" t="s">
        <v>4124</v>
      </c>
      <c r="B2197" s="10" t="s">
        <v>4125</v>
      </c>
      <c r="C2197" s="10" t="s">
        <v>4126</v>
      </c>
      <c r="D2197" s="10" t="s">
        <v>4127</v>
      </c>
      <c r="E2197" s="11">
        <v>42500</v>
      </c>
      <c r="F2197" s="11">
        <v>42500</v>
      </c>
      <c r="G2197" s="11">
        <v>5401.07</v>
      </c>
      <c r="H2197" s="11">
        <v>0</v>
      </c>
      <c r="I2197" s="11">
        <v>0</v>
      </c>
      <c r="J2197" s="11">
        <v>5401.07</v>
      </c>
      <c r="K2197" s="11">
        <v>5401.07</v>
      </c>
      <c r="L2197" s="11">
        <v>5401.07</v>
      </c>
      <c r="M2197" s="12">
        <v>37098.93</v>
      </c>
    </row>
    <row r="2198" spans="1:13" ht="30">
      <c r="A2198" s="10" t="s">
        <v>4128</v>
      </c>
      <c r="B2198" s="10" t="s">
        <v>4129</v>
      </c>
      <c r="C2198" s="10" t="s">
        <v>442</v>
      </c>
      <c r="D2198" s="10" t="s">
        <v>442</v>
      </c>
      <c r="E2198" s="11">
        <v>1</v>
      </c>
      <c r="F2198" s="11">
        <v>1</v>
      </c>
      <c r="G2198" s="11">
        <v>0</v>
      </c>
      <c r="H2198" s="11">
        <v>0</v>
      </c>
      <c r="I2198" s="11">
        <v>0</v>
      </c>
      <c r="J2198" s="11">
        <v>0</v>
      </c>
      <c r="K2198" s="11">
        <v>0</v>
      </c>
      <c r="L2198" s="11">
        <v>0</v>
      </c>
      <c r="M2198" s="12">
        <v>1</v>
      </c>
    </row>
    <row r="2199" spans="1:13" ht="15">
      <c r="A2199" s="10" t="s">
        <v>4130</v>
      </c>
      <c r="B2199" s="10" t="s">
        <v>4131</v>
      </c>
      <c r="C2199" s="10" t="s">
        <v>442</v>
      </c>
      <c r="D2199" s="10" t="s">
        <v>442</v>
      </c>
      <c r="E2199" s="11">
        <v>1</v>
      </c>
      <c r="F2199" s="11">
        <v>1</v>
      </c>
      <c r="G2199" s="11">
        <v>0</v>
      </c>
      <c r="H2199" s="11">
        <v>0</v>
      </c>
      <c r="I2199" s="11">
        <v>0</v>
      </c>
      <c r="J2199" s="11">
        <v>0</v>
      </c>
      <c r="K2199" s="11">
        <v>0</v>
      </c>
      <c r="L2199" s="11">
        <v>0</v>
      </c>
      <c r="M2199" s="12">
        <v>1</v>
      </c>
    </row>
    <row r="2200" spans="1:13" ht="15">
      <c r="A2200" s="10" t="s">
        <v>4132</v>
      </c>
      <c r="B2200" s="10" t="s">
        <v>4133</v>
      </c>
      <c r="C2200" s="10" t="s">
        <v>442</v>
      </c>
      <c r="D2200" s="10" t="s">
        <v>442</v>
      </c>
      <c r="E2200" s="11">
        <v>33050</v>
      </c>
      <c r="F2200" s="11">
        <v>28050</v>
      </c>
      <c r="G2200" s="11">
        <v>32151.15</v>
      </c>
      <c r="H2200" s="11">
        <v>0</v>
      </c>
      <c r="I2200" s="11">
        <v>0</v>
      </c>
      <c r="J2200" s="11">
        <v>32151.15</v>
      </c>
      <c r="K2200" s="11">
        <v>32151.15</v>
      </c>
      <c r="L2200" s="11">
        <v>32151.15</v>
      </c>
      <c r="M2200" s="12">
        <v>898.85</v>
      </c>
    </row>
    <row r="2201" spans="1:13" ht="15">
      <c r="A2201" s="10" t="s">
        <v>4134</v>
      </c>
      <c r="B2201" s="10" t="s">
        <v>4135</v>
      </c>
      <c r="C2201" s="10" t="s">
        <v>442</v>
      </c>
      <c r="D2201" s="10" t="s">
        <v>442</v>
      </c>
      <c r="E2201" s="11">
        <v>33050</v>
      </c>
      <c r="F2201" s="11">
        <v>28050</v>
      </c>
      <c r="G2201" s="11">
        <v>32142.75</v>
      </c>
      <c r="H2201" s="11">
        <v>0</v>
      </c>
      <c r="I2201" s="11">
        <v>0</v>
      </c>
      <c r="J2201" s="11">
        <v>32142.75</v>
      </c>
      <c r="K2201" s="11">
        <v>32142.75</v>
      </c>
      <c r="L2201" s="11">
        <v>32142.75</v>
      </c>
      <c r="M2201" s="12">
        <v>907.25</v>
      </c>
    </row>
    <row r="2202" spans="1:13" ht="15">
      <c r="A2202" s="10" t="s">
        <v>4136</v>
      </c>
      <c r="B2202" s="10" t="s">
        <v>4137</v>
      </c>
      <c r="C2202" s="10" t="s">
        <v>442</v>
      </c>
      <c r="D2202" s="10" t="s">
        <v>442</v>
      </c>
      <c r="E2202" s="11">
        <v>4675</v>
      </c>
      <c r="F2202" s="11">
        <v>4675</v>
      </c>
      <c r="G2202" s="11">
        <v>2181.66</v>
      </c>
      <c r="H2202" s="11">
        <v>0</v>
      </c>
      <c r="I2202" s="11">
        <v>0</v>
      </c>
      <c r="J2202" s="11">
        <v>2181.66</v>
      </c>
      <c r="K2202" s="11">
        <v>2181.66</v>
      </c>
      <c r="L2202" s="11">
        <v>2181.66</v>
      </c>
      <c r="M2202" s="12">
        <v>2493.34</v>
      </c>
    </row>
    <row r="2203" spans="1:13" ht="15">
      <c r="A2203" s="10" t="s">
        <v>4138</v>
      </c>
      <c r="B2203" s="10" t="s">
        <v>4139</v>
      </c>
      <c r="C2203" s="10" t="s">
        <v>442</v>
      </c>
      <c r="D2203" s="10" t="s">
        <v>442</v>
      </c>
      <c r="E2203" s="11">
        <v>6800</v>
      </c>
      <c r="F2203" s="11">
        <v>6800</v>
      </c>
      <c r="G2203" s="11">
        <v>3705.08</v>
      </c>
      <c r="H2203" s="11">
        <v>0</v>
      </c>
      <c r="I2203" s="11">
        <v>0</v>
      </c>
      <c r="J2203" s="11">
        <v>3705.08</v>
      </c>
      <c r="K2203" s="11">
        <v>3705.08</v>
      </c>
      <c r="L2203" s="11">
        <v>3705.08</v>
      </c>
      <c r="M2203" s="12">
        <v>3094.92</v>
      </c>
    </row>
    <row r="2204" spans="1:13" ht="15">
      <c r="A2204" s="10" t="s">
        <v>4140</v>
      </c>
      <c r="B2204" s="10" t="s">
        <v>4141</v>
      </c>
      <c r="C2204" s="10" t="s">
        <v>442</v>
      </c>
      <c r="D2204" s="10" t="s">
        <v>442</v>
      </c>
      <c r="E2204" s="11">
        <v>1275</v>
      </c>
      <c r="F2204" s="11">
        <v>1275</v>
      </c>
      <c r="G2204" s="11">
        <v>832.95</v>
      </c>
      <c r="H2204" s="11">
        <v>0</v>
      </c>
      <c r="I2204" s="11">
        <v>0</v>
      </c>
      <c r="J2204" s="11">
        <v>832.95</v>
      </c>
      <c r="K2204" s="11">
        <v>832.95</v>
      </c>
      <c r="L2204" s="11">
        <v>832.95</v>
      </c>
      <c r="M2204" s="12">
        <v>442.05</v>
      </c>
    </row>
    <row r="2205" spans="1:13" ht="15">
      <c r="A2205" s="10" t="s">
        <v>4142</v>
      </c>
      <c r="B2205" s="10" t="s">
        <v>4143</v>
      </c>
      <c r="C2205" s="10" t="s">
        <v>442</v>
      </c>
      <c r="D2205" s="10" t="s">
        <v>442</v>
      </c>
      <c r="E2205" s="11">
        <v>1575</v>
      </c>
      <c r="F2205" s="11">
        <v>1275</v>
      </c>
      <c r="G2205" s="11">
        <v>1286.46</v>
      </c>
      <c r="H2205" s="11">
        <v>0</v>
      </c>
      <c r="I2205" s="11">
        <v>0</v>
      </c>
      <c r="J2205" s="11">
        <v>1286.46</v>
      </c>
      <c r="K2205" s="11">
        <v>1286.46</v>
      </c>
      <c r="L2205" s="11">
        <v>1286.46</v>
      </c>
      <c r="M2205" s="12">
        <v>288.54</v>
      </c>
    </row>
    <row r="2206" spans="1:13" ht="15">
      <c r="A2206" s="10" t="s">
        <v>4144</v>
      </c>
      <c r="B2206" s="10" t="s">
        <v>4145</v>
      </c>
      <c r="C2206" s="10" t="s">
        <v>442</v>
      </c>
      <c r="D2206" s="10" t="s">
        <v>442</v>
      </c>
      <c r="E2206" s="11">
        <v>1350</v>
      </c>
      <c r="F2206" s="11">
        <v>850</v>
      </c>
      <c r="G2206" s="11">
        <v>1002.6</v>
      </c>
      <c r="H2206" s="11">
        <v>0</v>
      </c>
      <c r="I2206" s="11">
        <v>0</v>
      </c>
      <c r="J2206" s="11">
        <v>1002.6</v>
      </c>
      <c r="K2206" s="11">
        <v>1002.6</v>
      </c>
      <c r="L2206" s="11">
        <v>1002.6</v>
      </c>
      <c r="M2206" s="12">
        <v>347.4</v>
      </c>
    </row>
    <row r="2207" spans="1:13" ht="15">
      <c r="A2207" s="10" t="s">
        <v>4146</v>
      </c>
      <c r="B2207" s="10" t="s">
        <v>4147</v>
      </c>
      <c r="C2207" s="10" t="s">
        <v>442</v>
      </c>
      <c r="D2207" s="10" t="s">
        <v>442</v>
      </c>
      <c r="E2207" s="11">
        <v>850</v>
      </c>
      <c r="F2207" s="11">
        <v>850</v>
      </c>
      <c r="G2207" s="11">
        <v>48</v>
      </c>
      <c r="H2207" s="11">
        <v>0</v>
      </c>
      <c r="I2207" s="11">
        <v>0</v>
      </c>
      <c r="J2207" s="11">
        <v>48</v>
      </c>
      <c r="K2207" s="11">
        <v>48</v>
      </c>
      <c r="L2207" s="11">
        <v>48</v>
      </c>
      <c r="M2207" s="12">
        <v>802</v>
      </c>
    </row>
    <row r="2208" spans="1:13" ht="15">
      <c r="A2208" s="10" t="s">
        <v>4148</v>
      </c>
      <c r="B2208" s="10" t="s">
        <v>4149</v>
      </c>
      <c r="C2208" s="10" t="s">
        <v>442</v>
      </c>
      <c r="D2208" s="10" t="s">
        <v>442</v>
      </c>
      <c r="E2208" s="11">
        <v>2001</v>
      </c>
      <c r="F2208" s="11">
        <v>1</v>
      </c>
      <c r="G2208" s="11">
        <v>1462.28</v>
      </c>
      <c r="H2208" s="11">
        <v>0</v>
      </c>
      <c r="I2208" s="11">
        <v>0</v>
      </c>
      <c r="J2208" s="11">
        <v>1462.28</v>
      </c>
      <c r="K2208" s="11">
        <v>1462.28</v>
      </c>
      <c r="L2208" s="11">
        <v>1462.28</v>
      </c>
      <c r="M2208" s="12">
        <v>538.72</v>
      </c>
    </row>
    <row r="2209" spans="1:13" ht="15">
      <c r="A2209" s="10" t="s">
        <v>4150</v>
      </c>
      <c r="B2209" s="10" t="s">
        <v>4151</v>
      </c>
      <c r="C2209" s="10" t="s">
        <v>442</v>
      </c>
      <c r="D2209" s="10" t="s">
        <v>442</v>
      </c>
      <c r="E2209" s="11">
        <v>1275</v>
      </c>
      <c r="F2209" s="11">
        <v>1275</v>
      </c>
      <c r="G2209" s="11">
        <v>1117.2</v>
      </c>
      <c r="H2209" s="11">
        <v>0</v>
      </c>
      <c r="I2209" s="11">
        <v>0</v>
      </c>
      <c r="J2209" s="11">
        <v>1117.2</v>
      </c>
      <c r="K2209" s="11">
        <v>1117.2</v>
      </c>
      <c r="L2209" s="11">
        <v>1117.2</v>
      </c>
      <c r="M2209" s="12">
        <v>157.8</v>
      </c>
    </row>
    <row r="2210" spans="1:13" ht="15">
      <c r="A2210" s="10" t="s">
        <v>4152</v>
      </c>
      <c r="B2210" s="10" t="s">
        <v>4153</v>
      </c>
      <c r="C2210" s="10" t="s">
        <v>442</v>
      </c>
      <c r="D2210" s="10" t="s">
        <v>442</v>
      </c>
      <c r="E2210" s="11">
        <v>1</v>
      </c>
      <c r="F2210" s="11">
        <v>1</v>
      </c>
      <c r="G2210" s="11">
        <v>0</v>
      </c>
      <c r="H2210" s="11">
        <v>0</v>
      </c>
      <c r="I2210" s="11">
        <v>0</v>
      </c>
      <c r="J2210" s="11">
        <v>0</v>
      </c>
      <c r="K2210" s="11">
        <v>0</v>
      </c>
      <c r="L2210" s="11">
        <v>0</v>
      </c>
      <c r="M2210" s="12">
        <v>1</v>
      </c>
    </row>
    <row r="2211" spans="1:13" ht="15">
      <c r="A2211" s="10" t="s">
        <v>4154</v>
      </c>
      <c r="B2211" s="10" t="s">
        <v>4155</v>
      </c>
      <c r="C2211" s="10" t="s">
        <v>442</v>
      </c>
      <c r="D2211" s="10" t="s">
        <v>442</v>
      </c>
      <c r="E2211" s="11">
        <v>8500</v>
      </c>
      <c r="F2211" s="11">
        <v>8500</v>
      </c>
      <c r="G2211" s="11">
        <v>0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12">
        <v>8500</v>
      </c>
    </row>
    <row r="2212" spans="1:13" ht="15">
      <c r="A2212" s="10" t="s">
        <v>4156</v>
      </c>
      <c r="B2212" s="10" t="s">
        <v>4157</v>
      </c>
      <c r="C2212" s="10" t="s">
        <v>442</v>
      </c>
      <c r="D2212" s="10" t="s">
        <v>442</v>
      </c>
      <c r="E2212" s="11">
        <v>40750</v>
      </c>
      <c r="F2212" s="11">
        <v>34750</v>
      </c>
      <c r="G2212" s="11">
        <v>37110.89</v>
      </c>
      <c r="H2212" s="11">
        <v>0</v>
      </c>
      <c r="I2212" s="11">
        <v>0</v>
      </c>
      <c r="J2212" s="11">
        <v>37110.89</v>
      </c>
      <c r="K2212" s="11">
        <v>37110.89</v>
      </c>
      <c r="L2212" s="11">
        <v>37110.89</v>
      </c>
      <c r="M2212" s="12">
        <v>3639.11</v>
      </c>
    </row>
    <row r="2213" spans="1:13" ht="15">
      <c r="A2213" s="10" t="s">
        <v>4158</v>
      </c>
      <c r="B2213" s="10" t="s">
        <v>4159</v>
      </c>
      <c r="C2213" s="10" t="s">
        <v>4160</v>
      </c>
      <c r="D2213" s="10" t="s">
        <v>4159</v>
      </c>
      <c r="E2213" s="11">
        <v>850</v>
      </c>
      <c r="F2213" s="11">
        <v>850</v>
      </c>
      <c r="G2213" s="11">
        <v>0</v>
      </c>
      <c r="H2213" s="11">
        <v>0</v>
      </c>
      <c r="I2213" s="11">
        <v>0</v>
      </c>
      <c r="J2213" s="11">
        <v>0</v>
      </c>
      <c r="K2213" s="11">
        <v>0</v>
      </c>
      <c r="L2213" s="11">
        <v>0</v>
      </c>
      <c r="M2213" s="12">
        <v>850</v>
      </c>
    </row>
    <row r="2214" spans="1:13" ht="15">
      <c r="A2214" s="10" t="s">
        <v>4161</v>
      </c>
      <c r="B2214" s="10" t="s">
        <v>4162</v>
      </c>
      <c r="C2214" s="10" t="s">
        <v>4163</v>
      </c>
      <c r="D2214" s="10" t="s">
        <v>4162</v>
      </c>
      <c r="E2214" s="11">
        <v>850</v>
      </c>
      <c r="F2214" s="11">
        <v>850</v>
      </c>
      <c r="G2214" s="11">
        <v>0</v>
      </c>
      <c r="H2214" s="11">
        <v>0</v>
      </c>
      <c r="I2214" s="11">
        <v>0</v>
      </c>
      <c r="J2214" s="11">
        <v>0</v>
      </c>
      <c r="K2214" s="11">
        <v>0</v>
      </c>
      <c r="L2214" s="11">
        <v>0</v>
      </c>
      <c r="M2214" s="12">
        <v>850</v>
      </c>
    </row>
    <row r="2215" spans="1:13" ht="15">
      <c r="A2215" s="10" t="s">
        <v>4164</v>
      </c>
      <c r="B2215" s="10" t="s">
        <v>4165</v>
      </c>
      <c r="C2215" s="10" t="s">
        <v>442</v>
      </c>
      <c r="D2215" s="10" t="s">
        <v>442</v>
      </c>
      <c r="E2215" s="11">
        <v>1</v>
      </c>
      <c r="F2215" s="11">
        <v>1</v>
      </c>
      <c r="G2215" s="11">
        <v>0</v>
      </c>
      <c r="H2215" s="11">
        <v>0</v>
      </c>
      <c r="I2215" s="11">
        <v>0</v>
      </c>
      <c r="J2215" s="11">
        <v>0</v>
      </c>
      <c r="K2215" s="11">
        <v>0</v>
      </c>
      <c r="L2215" s="11">
        <v>0</v>
      </c>
      <c r="M2215" s="12">
        <v>1</v>
      </c>
    </row>
    <row r="2216" spans="1:13" ht="15">
      <c r="A2216" s="10" t="s">
        <v>4166</v>
      </c>
      <c r="B2216" s="10" t="s">
        <v>4167</v>
      </c>
      <c r="C2216" s="10" t="s">
        <v>442</v>
      </c>
      <c r="D2216" s="10" t="s">
        <v>442</v>
      </c>
      <c r="E2216" s="11">
        <v>1</v>
      </c>
      <c r="F2216" s="11">
        <v>1</v>
      </c>
      <c r="G2216" s="11">
        <v>0</v>
      </c>
      <c r="H2216" s="11">
        <v>0</v>
      </c>
      <c r="I2216" s="11">
        <v>0</v>
      </c>
      <c r="J2216" s="11">
        <v>0</v>
      </c>
      <c r="K2216" s="11">
        <v>0</v>
      </c>
      <c r="L2216" s="11">
        <v>0</v>
      </c>
      <c r="M2216" s="12">
        <v>1</v>
      </c>
    </row>
    <row r="2217" spans="1:13" ht="15">
      <c r="A2217" s="10" t="s">
        <v>4168</v>
      </c>
      <c r="B2217" s="10" t="s">
        <v>4169</v>
      </c>
      <c r="C2217" s="10" t="s">
        <v>4170</v>
      </c>
      <c r="D2217" s="10" t="s">
        <v>4169</v>
      </c>
      <c r="E2217" s="11">
        <v>2975</v>
      </c>
      <c r="F2217" s="11">
        <v>2975</v>
      </c>
      <c r="G2217" s="11">
        <v>0</v>
      </c>
      <c r="H2217" s="11">
        <v>0</v>
      </c>
      <c r="I2217" s="11">
        <v>0</v>
      </c>
      <c r="J2217" s="11">
        <v>0</v>
      </c>
      <c r="K2217" s="11">
        <v>0</v>
      </c>
      <c r="L2217" s="11">
        <v>0</v>
      </c>
      <c r="M2217" s="12">
        <v>2975</v>
      </c>
    </row>
    <row r="2218" spans="1:13" ht="30">
      <c r="A2218" s="10" t="s">
        <v>4171</v>
      </c>
      <c r="B2218" s="10" t="s">
        <v>4172</v>
      </c>
      <c r="C2218" s="10" t="s">
        <v>4173</v>
      </c>
      <c r="D2218" s="10" t="s">
        <v>4174</v>
      </c>
      <c r="E2218" s="11">
        <v>325000</v>
      </c>
      <c r="F2218" s="11">
        <v>255000</v>
      </c>
      <c r="G2218" s="11">
        <v>303501.8</v>
      </c>
      <c r="H2218" s="11">
        <v>0</v>
      </c>
      <c r="I2218" s="11">
        <v>0</v>
      </c>
      <c r="J2218" s="11">
        <v>303501.8</v>
      </c>
      <c r="K2218" s="11">
        <v>303501.8</v>
      </c>
      <c r="L2218" s="11">
        <v>303501.8</v>
      </c>
      <c r="M2218" s="12">
        <v>21498.2</v>
      </c>
    </row>
    <row r="2219" spans="1:13" ht="30">
      <c r="A2219" s="10" t="s">
        <v>4175</v>
      </c>
      <c r="B2219" s="10" t="s">
        <v>4176</v>
      </c>
      <c r="C2219" s="10" t="s">
        <v>4177</v>
      </c>
      <c r="D2219" s="10" t="s">
        <v>4178</v>
      </c>
      <c r="E2219" s="11">
        <v>195500</v>
      </c>
      <c r="F2219" s="11">
        <v>187000</v>
      </c>
      <c r="G2219" s="11">
        <v>185844.16</v>
      </c>
      <c r="H2219" s="11">
        <v>0</v>
      </c>
      <c r="I2219" s="11">
        <v>0</v>
      </c>
      <c r="J2219" s="11">
        <v>185844.16</v>
      </c>
      <c r="K2219" s="11">
        <v>185844.16</v>
      </c>
      <c r="L2219" s="11">
        <v>185844.16</v>
      </c>
      <c r="M2219" s="12">
        <v>9655.84</v>
      </c>
    </row>
    <row r="2220" spans="1:13" ht="30">
      <c r="A2220" s="10" t="s">
        <v>4179</v>
      </c>
      <c r="B2220" s="10" t="s">
        <v>4180</v>
      </c>
      <c r="C2220" s="10" t="s">
        <v>4181</v>
      </c>
      <c r="D2220" s="10" t="s">
        <v>4182</v>
      </c>
      <c r="E2220" s="11">
        <v>313750</v>
      </c>
      <c r="F2220" s="11">
        <v>233750</v>
      </c>
      <c r="G2220" s="11">
        <v>289794.95</v>
      </c>
      <c r="H2220" s="11">
        <v>0</v>
      </c>
      <c r="I2220" s="11">
        <v>0</v>
      </c>
      <c r="J2220" s="11">
        <v>289794.95</v>
      </c>
      <c r="K2220" s="11">
        <v>289794.95</v>
      </c>
      <c r="L2220" s="11">
        <v>289794.95</v>
      </c>
      <c r="M2220" s="12">
        <v>23955.05</v>
      </c>
    </row>
    <row r="2221" spans="1:13" ht="15">
      <c r="A2221" s="10" t="s">
        <v>4183</v>
      </c>
      <c r="B2221" s="10" t="s">
        <v>4184</v>
      </c>
      <c r="C2221" s="10" t="s">
        <v>442</v>
      </c>
      <c r="D2221" s="10" t="s">
        <v>442</v>
      </c>
      <c r="E2221" s="11">
        <v>5100</v>
      </c>
      <c r="F2221" s="11">
        <v>5100</v>
      </c>
      <c r="G2221" s="11">
        <v>0</v>
      </c>
      <c r="H2221" s="11">
        <v>0</v>
      </c>
      <c r="I2221" s="11">
        <v>0</v>
      </c>
      <c r="J2221" s="11">
        <v>0</v>
      </c>
      <c r="K2221" s="11">
        <v>0</v>
      </c>
      <c r="L2221" s="11">
        <v>0</v>
      </c>
      <c r="M2221" s="12">
        <v>5100</v>
      </c>
    </row>
    <row r="2222" spans="1:13" ht="15">
      <c r="A2222" s="10" t="s">
        <v>4185</v>
      </c>
      <c r="B2222" s="10" t="s">
        <v>4186</v>
      </c>
      <c r="C2222" s="10" t="s">
        <v>442</v>
      </c>
      <c r="D2222" s="10" t="s">
        <v>442</v>
      </c>
      <c r="E2222" s="11">
        <v>41500</v>
      </c>
      <c r="F2222" s="11">
        <v>35500</v>
      </c>
      <c r="G2222" s="11">
        <v>37104.59</v>
      </c>
      <c r="H2222" s="11">
        <v>0</v>
      </c>
      <c r="I2222" s="11">
        <v>0</v>
      </c>
      <c r="J2222" s="11">
        <v>37104.59</v>
      </c>
      <c r="K2222" s="11">
        <v>37104.59</v>
      </c>
      <c r="L2222" s="11">
        <v>37104.59</v>
      </c>
      <c r="M2222" s="12">
        <v>4395.41</v>
      </c>
    </row>
    <row r="2223" spans="1:13" ht="15">
      <c r="A2223" s="10" t="s">
        <v>4187</v>
      </c>
      <c r="B2223" s="10" t="s">
        <v>4188</v>
      </c>
      <c r="C2223" s="10" t="s">
        <v>442</v>
      </c>
      <c r="D2223" s="10" t="s">
        <v>442</v>
      </c>
      <c r="E2223" s="11">
        <v>10565</v>
      </c>
      <c r="F2223" s="11">
        <v>7565</v>
      </c>
      <c r="G2223" s="11">
        <v>9674.16</v>
      </c>
      <c r="H2223" s="11">
        <v>0</v>
      </c>
      <c r="I2223" s="11">
        <v>0</v>
      </c>
      <c r="J2223" s="11">
        <v>9674.16</v>
      </c>
      <c r="K2223" s="11">
        <v>9674.16</v>
      </c>
      <c r="L2223" s="11">
        <v>9674.16</v>
      </c>
      <c r="M2223" s="12">
        <v>890.84</v>
      </c>
    </row>
    <row r="2224" spans="1:13" ht="15">
      <c r="A2224" s="10" t="s">
        <v>4189</v>
      </c>
      <c r="B2224" s="10" t="s">
        <v>4190</v>
      </c>
      <c r="C2224" s="10" t="s">
        <v>442</v>
      </c>
      <c r="D2224" s="10" t="s">
        <v>442</v>
      </c>
      <c r="E2224" s="11">
        <v>9310</v>
      </c>
      <c r="F2224" s="11">
        <v>7310</v>
      </c>
      <c r="G2224" s="11">
        <v>8535.9</v>
      </c>
      <c r="H2224" s="11">
        <v>0</v>
      </c>
      <c r="I2224" s="11">
        <v>0</v>
      </c>
      <c r="J2224" s="11">
        <v>8535.9</v>
      </c>
      <c r="K2224" s="11">
        <v>8535.9</v>
      </c>
      <c r="L2224" s="11">
        <v>8535.9</v>
      </c>
      <c r="M2224" s="12">
        <v>774.1</v>
      </c>
    </row>
    <row r="2225" spans="1:13" ht="15">
      <c r="A2225" s="10" t="s">
        <v>4191</v>
      </c>
      <c r="B2225" s="10" t="s">
        <v>4192</v>
      </c>
      <c r="C2225" s="10" t="s">
        <v>442</v>
      </c>
      <c r="D2225" s="10" t="s">
        <v>442</v>
      </c>
      <c r="E2225" s="11">
        <v>2325</v>
      </c>
      <c r="F2225" s="11">
        <v>2125</v>
      </c>
      <c r="G2225" s="11">
        <v>2276.3</v>
      </c>
      <c r="H2225" s="11">
        <v>0</v>
      </c>
      <c r="I2225" s="11">
        <v>0</v>
      </c>
      <c r="J2225" s="11">
        <v>2276.3</v>
      </c>
      <c r="K2225" s="11">
        <v>2276.3</v>
      </c>
      <c r="L2225" s="11">
        <v>2276.3</v>
      </c>
      <c r="M2225" s="12">
        <v>48.7</v>
      </c>
    </row>
    <row r="2226" spans="1:13" ht="15">
      <c r="A2226" s="10" t="s">
        <v>4193</v>
      </c>
      <c r="B2226" s="10" t="s">
        <v>4194</v>
      </c>
      <c r="C2226" s="10" t="s">
        <v>442</v>
      </c>
      <c r="D2226" s="10" t="s">
        <v>442</v>
      </c>
      <c r="E2226" s="11">
        <v>4250</v>
      </c>
      <c r="F2226" s="11">
        <v>4250</v>
      </c>
      <c r="G2226" s="11">
        <v>0</v>
      </c>
      <c r="H2226" s="11">
        <v>0</v>
      </c>
      <c r="I2226" s="11">
        <v>0</v>
      </c>
      <c r="J2226" s="11">
        <v>0</v>
      </c>
      <c r="K2226" s="11">
        <v>0</v>
      </c>
      <c r="L2226" s="11">
        <v>0</v>
      </c>
      <c r="M2226" s="12">
        <v>4250</v>
      </c>
    </row>
    <row r="2227" spans="1:13" ht="30">
      <c r="A2227" s="10" t="s">
        <v>4195</v>
      </c>
      <c r="B2227" s="10" t="s">
        <v>4196</v>
      </c>
      <c r="C2227" s="10" t="s">
        <v>442</v>
      </c>
      <c r="D2227" s="10" t="s">
        <v>442</v>
      </c>
      <c r="E2227" s="11">
        <v>46750</v>
      </c>
      <c r="F2227" s="11">
        <v>46750</v>
      </c>
      <c r="G2227" s="11">
        <v>0</v>
      </c>
      <c r="H2227" s="11">
        <v>0</v>
      </c>
      <c r="I2227" s="11">
        <v>0</v>
      </c>
      <c r="J2227" s="11">
        <v>0</v>
      </c>
      <c r="K2227" s="11">
        <v>0</v>
      </c>
      <c r="L2227" s="11">
        <v>0</v>
      </c>
      <c r="M2227" s="12">
        <v>46750</v>
      </c>
    </row>
    <row r="2228" spans="1:13" ht="30">
      <c r="A2228" s="10" t="s">
        <v>4197</v>
      </c>
      <c r="B2228" s="10" t="s">
        <v>4198</v>
      </c>
      <c r="C2228" s="10" t="s">
        <v>442</v>
      </c>
      <c r="D2228" s="10" t="s">
        <v>442</v>
      </c>
      <c r="E2228" s="11">
        <v>850</v>
      </c>
      <c r="F2228" s="11">
        <v>850</v>
      </c>
      <c r="G2228" s="11">
        <v>561.69</v>
      </c>
      <c r="H2228" s="11">
        <v>0</v>
      </c>
      <c r="I2228" s="11">
        <v>0</v>
      </c>
      <c r="J2228" s="11">
        <v>561.69</v>
      </c>
      <c r="K2228" s="11">
        <v>561.69</v>
      </c>
      <c r="L2228" s="11">
        <v>561.69</v>
      </c>
      <c r="M2228" s="12">
        <v>288.31</v>
      </c>
    </row>
    <row r="2229" spans="1:13" ht="15">
      <c r="A2229" s="10" t="s">
        <v>4199</v>
      </c>
      <c r="B2229" s="10" t="s">
        <v>4200</v>
      </c>
      <c r="C2229" s="10" t="s">
        <v>442</v>
      </c>
      <c r="D2229" s="10" t="s">
        <v>442</v>
      </c>
      <c r="E2229" s="11">
        <v>1955</v>
      </c>
      <c r="F2229" s="11">
        <v>1955</v>
      </c>
      <c r="G2229" s="11">
        <v>0</v>
      </c>
      <c r="H2229" s="11">
        <v>0</v>
      </c>
      <c r="I2229" s="11">
        <v>0</v>
      </c>
      <c r="J2229" s="11">
        <v>0</v>
      </c>
      <c r="K2229" s="11">
        <v>0</v>
      </c>
      <c r="L2229" s="11">
        <v>0</v>
      </c>
      <c r="M2229" s="12">
        <v>1955</v>
      </c>
    </row>
    <row r="2230" spans="1:13" ht="15">
      <c r="A2230" s="10" t="s">
        <v>4201</v>
      </c>
      <c r="B2230" s="10" t="s">
        <v>4202</v>
      </c>
      <c r="C2230" s="10" t="s">
        <v>442</v>
      </c>
      <c r="D2230" s="10" t="s">
        <v>442</v>
      </c>
      <c r="E2230" s="11">
        <v>850</v>
      </c>
      <c r="F2230" s="11">
        <v>850</v>
      </c>
      <c r="G2230" s="11">
        <v>0</v>
      </c>
      <c r="H2230" s="11">
        <v>0</v>
      </c>
      <c r="I2230" s="11">
        <v>0</v>
      </c>
      <c r="J2230" s="11">
        <v>0</v>
      </c>
      <c r="K2230" s="11">
        <v>0</v>
      </c>
      <c r="L2230" s="11">
        <v>0</v>
      </c>
      <c r="M2230" s="12">
        <v>850</v>
      </c>
    </row>
    <row r="2231" spans="1:13" ht="15">
      <c r="A2231" s="10" t="s">
        <v>4203</v>
      </c>
      <c r="B2231" s="10" t="s">
        <v>4204</v>
      </c>
      <c r="C2231" s="10" t="s">
        <v>442</v>
      </c>
      <c r="D2231" s="10" t="s">
        <v>442</v>
      </c>
      <c r="E2231" s="11">
        <v>1</v>
      </c>
      <c r="F2231" s="11">
        <v>1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2">
        <v>1</v>
      </c>
    </row>
    <row r="2232" spans="1:13" ht="15">
      <c r="A2232" s="10" t="s">
        <v>4205</v>
      </c>
      <c r="B2232" s="10" t="s">
        <v>4206</v>
      </c>
      <c r="C2232" s="10" t="s">
        <v>4207</v>
      </c>
      <c r="D2232" s="10" t="s">
        <v>4208</v>
      </c>
      <c r="E2232" s="11">
        <v>17000</v>
      </c>
      <c r="F2232" s="11">
        <v>17000</v>
      </c>
      <c r="G2232" s="11">
        <v>11201.91</v>
      </c>
      <c r="H2232" s="11">
        <v>0</v>
      </c>
      <c r="I2232" s="11">
        <v>0</v>
      </c>
      <c r="J2232" s="11">
        <v>11201.91</v>
      </c>
      <c r="K2232" s="11">
        <v>11201.91</v>
      </c>
      <c r="L2232" s="11">
        <v>11201.91</v>
      </c>
      <c r="M2232" s="12">
        <v>5798.09</v>
      </c>
    </row>
    <row r="2233" spans="1:13" ht="30">
      <c r="A2233" s="10" t="s">
        <v>4209</v>
      </c>
      <c r="B2233" s="10" t="s">
        <v>4210</v>
      </c>
      <c r="C2233" s="10" t="s">
        <v>4211</v>
      </c>
      <c r="D2233" s="10" t="s">
        <v>4212</v>
      </c>
      <c r="E2233" s="11">
        <v>108000</v>
      </c>
      <c r="F2233" s="11">
        <v>85000</v>
      </c>
      <c r="G2233" s="11">
        <v>102513.4</v>
      </c>
      <c r="H2233" s="11">
        <v>0</v>
      </c>
      <c r="I2233" s="11">
        <v>0</v>
      </c>
      <c r="J2233" s="11">
        <v>102513.4</v>
      </c>
      <c r="K2233" s="11">
        <v>102513.4</v>
      </c>
      <c r="L2233" s="11">
        <v>102513.4</v>
      </c>
      <c r="M2233" s="12">
        <v>5486.6</v>
      </c>
    </row>
    <row r="2234" spans="1:13" ht="30">
      <c r="A2234" s="10" t="s">
        <v>4213</v>
      </c>
      <c r="B2234" s="10" t="s">
        <v>4214</v>
      </c>
      <c r="C2234" s="10" t="s">
        <v>4215</v>
      </c>
      <c r="D2234" s="10" t="s">
        <v>4216</v>
      </c>
      <c r="E2234" s="11">
        <v>242250</v>
      </c>
      <c r="F2234" s="11">
        <v>242250</v>
      </c>
      <c r="G2234" s="11">
        <v>235650.7</v>
      </c>
      <c r="H2234" s="11">
        <v>0</v>
      </c>
      <c r="I2234" s="11">
        <v>0</v>
      </c>
      <c r="J2234" s="11">
        <v>235650.7</v>
      </c>
      <c r="K2234" s="11">
        <v>235650.7</v>
      </c>
      <c r="L2234" s="11">
        <v>235650.7</v>
      </c>
      <c r="M2234" s="12">
        <v>6599.3</v>
      </c>
    </row>
    <row r="2235" spans="1:13" ht="15">
      <c r="A2235" s="10" t="s">
        <v>4217</v>
      </c>
      <c r="B2235" s="10" t="s">
        <v>4218</v>
      </c>
      <c r="C2235" s="10" t="s">
        <v>4219</v>
      </c>
      <c r="D2235" s="10" t="s">
        <v>4220</v>
      </c>
      <c r="E2235" s="11">
        <v>100300</v>
      </c>
      <c r="F2235" s="11">
        <v>100300</v>
      </c>
      <c r="G2235" s="11">
        <v>96547.55</v>
      </c>
      <c r="H2235" s="11">
        <v>0</v>
      </c>
      <c r="I2235" s="11">
        <v>0</v>
      </c>
      <c r="J2235" s="11">
        <v>96547.55</v>
      </c>
      <c r="K2235" s="11">
        <v>96547.55</v>
      </c>
      <c r="L2235" s="11">
        <v>96547.55</v>
      </c>
      <c r="M2235" s="12">
        <v>3752.45</v>
      </c>
    </row>
    <row r="2236" spans="1:13" ht="30">
      <c r="A2236" s="10" t="s">
        <v>4221</v>
      </c>
      <c r="B2236" s="10" t="s">
        <v>4222</v>
      </c>
      <c r="C2236" s="10" t="s">
        <v>4223</v>
      </c>
      <c r="D2236" s="10" t="s">
        <v>4224</v>
      </c>
      <c r="E2236" s="11">
        <v>3400</v>
      </c>
      <c r="F2236" s="11">
        <v>3400</v>
      </c>
      <c r="G2236" s="11">
        <v>526.61</v>
      </c>
      <c r="H2236" s="11">
        <v>0</v>
      </c>
      <c r="I2236" s="11">
        <v>0</v>
      </c>
      <c r="J2236" s="11">
        <v>526.61</v>
      </c>
      <c r="K2236" s="11">
        <v>526.61</v>
      </c>
      <c r="L2236" s="11">
        <v>526.61</v>
      </c>
      <c r="M2236" s="12">
        <v>2873.39</v>
      </c>
    </row>
    <row r="2237" spans="1:13" ht="15">
      <c r="A2237" s="10" t="s">
        <v>4225</v>
      </c>
      <c r="B2237" s="10" t="s">
        <v>4127</v>
      </c>
      <c r="C2237" s="10" t="s">
        <v>4126</v>
      </c>
      <c r="D2237" s="10" t="s">
        <v>4127</v>
      </c>
      <c r="E2237" s="11">
        <v>67000</v>
      </c>
      <c r="F2237" s="11">
        <v>102000</v>
      </c>
      <c r="G2237" s="11">
        <v>53383.88</v>
      </c>
      <c r="H2237" s="11">
        <v>0</v>
      </c>
      <c r="I2237" s="11">
        <v>0</v>
      </c>
      <c r="J2237" s="11">
        <v>53383.88</v>
      </c>
      <c r="K2237" s="11">
        <v>53383.88</v>
      </c>
      <c r="L2237" s="11">
        <v>53383.88</v>
      </c>
      <c r="M2237" s="12">
        <v>13616.12</v>
      </c>
    </row>
    <row r="2238" spans="1:13" ht="30">
      <c r="A2238" s="10" t="s">
        <v>4226</v>
      </c>
      <c r="B2238" s="10" t="s">
        <v>4227</v>
      </c>
      <c r="C2238" s="10" t="s">
        <v>4228</v>
      </c>
      <c r="D2238" s="10" t="s">
        <v>4227</v>
      </c>
      <c r="E2238" s="11">
        <v>52250</v>
      </c>
      <c r="F2238" s="11">
        <v>46750</v>
      </c>
      <c r="G2238" s="11">
        <v>50402.41</v>
      </c>
      <c r="H2238" s="11">
        <v>0</v>
      </c>
      <c r="I2238" s="11">
        <v>0</v>
      </c>
      <c r="J2238" s="11">
        <v>50402.41</v>
      </c>
      <c r="K2238" s="11">
        <v>50402.41</v>
      </c>
      <c r="L2238" s="11">
        <v>50402.41</v>
      </c>
      <c r="M2238" s="12">
        <v>1847.59</v>
      </c>
    </row>
    <row r="2239" spans="1:13" ht="15">
      <c r="A2239" s="10" t="s">
        <v>4229</v>
      </c>
      <c r="B2239" s="10" t="s">
        <v>4230</v>
      </c>
      <c r="C2239" s="10" t="s">
        <v>442</v>
      </c>
      <c r="D2239" s="10" t="s">
        <v>442</v>
      </c>
      <c r="E2239" s="11">
        <v>850</v>
      </c>
      <c r="F2239" s="11">
        <v>850</v>
      </c>
      <c r="G2239" s="11">
        <v>90</v>
      </c>
      <c r="H2239" s="11">
        <v>0</v>
      </c>
      <c r="I2239" s="11">
        <v>0</v>
      </c>
      <c r="J2239" s="11">
        <v>90</v>
      </c>
      <c r="K2239" s="11">
        <v>90</v>
      </c>
      <c r="L2239" s="11">
        <v>90</v>
      </c>
      <c r="M2239" s="12">
        <v>760</v>
      </c>
    </row>
    <row r="2240" spans="1:13" ht="15">
      <c r="A2240" s="10" t="s">
        <v>4231</v>
      </c>
      <c r="B2240" s="10" t="s">
        <v>4232</v>
      </c>
      <c r="C2240" s="10" t="s">
        <v>4233</v>
      </c>
      <c r="D2240" s="10" t="s">
        <v>4232</v>
      </c>
      <c r="E2240" s="11">
        <v>580000</v>
      </c>
      <c r="F2240" s="11">
        <v>1080000</v>
      </c>
      <c r="G2240" s="11">
        <v>295058.77</v>
      </c>
      <c r="H2240" s="11">
        <v>0</v>
      </c>
      <c r="I2240" s="11">
        <v>0</v>
      </c>
      <c r="J2240" s="11">
        <v>295058.77</v>
      </c>
      <c r="K2240" s="11">
        <v>295058.77</v>
      </c>
      <c r="L2240" s="11">
        <v>295058.77</v>
      </c>
      <c r="M2240" s="12">
        <v>284941.23</v>
      </c>
    </row>
    <row r="2241" spans="1:13" ht="30">
      <c r="A2241" s="10" t="s">
        <v>4234</v>
      </c>
      <c r="B2241" s="10" t="s">
        <v>4235</v>
      </c>
      <c r="C2241" s="10" t="s">
        <v>4236</v>
      </c>
      <c r="D2241" s="10" t="s">
        <v>4235</v>
      </c>
      <c r="E2241" s="11">
        <v>1650</v>
      </c>
      <c r="F2241" s="11">
        <v>1650</v>
      </c>
      <c r="G2241" s="11">
        <v>1070.68</v>
      </c>
      <c r="H2241" s="11">
        <v>0</v>
      </c>
      <c r="I2241" s="11">
        <v>0</v>
      </c>
      <c r="J2241" s="11">
        <v>1070.68</v>
      </c>
      <c r="K2241" s="11">
        <v>1070.68</v>
      </c>
      <c r="L2241" s="11">
        <v>1070.68</v>
      </c>
      <c r="M2241" s="12">
        <v>579.32</v>
      </c>
    </row>
    <row r="2242" spans="1:13" ht="15">
      <c r="A2242" s="10" t="s">
        <v>4237</v>
      </c>
      <c r="B2242" s="10" t="s">
        <v>4238</v>
      </c>
      <c r="C2242" s="10" t="s">
        <v>4239</v>
      </c>
      <c r="D2242" s="10" t="s">
        <v>4240</v>
      </c>
      <c r="E2242" s="11">
        <v>2650</v>
      </c>
      <c r="F2242" s="11">
        <v>2650</v>
      </c>
      <c r="G2242" s="11">
        <v>2139.76</v>
      </c>
      <c r="H2242" s="11">
        <v>0</v>
      </c>
      <c r="I2242" s="11">
        <v>0</v>
      </c>
      <c r="J2242" s="11">
        <v>2139.76</v>
      </c>
      <c r="K2242" s="11">
        <v>2139.76</v>
      </c>
      <c r="L2242" s="11">
        <v>2139.76</v>
      </c>
      <c r="M2242" s="12">
        <v>510.24</v>
      </c>
    </row>
    <row r="2243" spans="1:13" ht="30">
      <c r="A2243" s="10" t="s">
        <v>4241</v>
      </c>
      <c r="B2243" s="10" t="s">
        <v>4242</v>
      </c>
      <c r="C2243" s="10" t="s">
        <v>4243</v>
      </c>
      <c r="D2243" s="10" t="s">
        <v>4244</v>
      </c>
      <c r="E2243" s="11">
        <v>50</v>
      </c>
      <c r="F2243" s="11">
        <v>50</v>
      </c>
      <c r="G2243" s="11">
        <v>3</v>
      </c>
      <c r="H2243" s="11">
        <v>0</v>
      </c>
      <c r="I2243" s="11">
        <v>0</v>
      </c>
      <c r="J2243" s="11">
        <v>3</v>
      </c>
      <c r="K2243" s="11">
        <v>3</v>
      </c>
      <c r="L2243" s="11">
        <v>3</v>
      </c>
      <c r="M2243" s="12">
        <v>47</v>
      </c>
    </row>
    <row r="2244" spans="1:13" ht="15">
      <c r="A2244" s="10" t="s">
        <v>4245</v>
      </c>
      <c r="B2244" s="10" t="s">
        <v>4246</v>
      </c>
      <c r="C2244" s="10" t="s">
        <v>4247</v>
      </c>
      <c r="D2244" s="10" t="s">
        <v>4248</v>
      </c>
      <c r="E2244" s="11">
        <v>50</v>
      </c>
      <c r="F2244" s="11">
        <v>50</v>
      </c>
      <c r="G2244" s="11">
        <v>3</v>
      </c>
      <c r="H2244" s="11">
        <v>0</v>
      </c>
      <c r="I2244" s="11">
        <v>0</v>
      </c>
      <c r="J2244" s="11">
        <v>3</v>
      </c>
      <c r="K2244" s="11">
        <v>3</v>
      </c>
      <c r="L2244" s="11">
        <v>3</v>
      </c>
      <c r="M2244" s="12">
        <v>47</v>
      </c>
    </row>
    <row r="2245" spans="1:13" ht="15">
      <c r="A2245" s="10" t="s">
        <v>4249</v>
      </c>
      <c r="B2245" s="10" t="s">
        <v>4250</v>
      </c>
      <c r="C2245" s="10" t="s">
        <v>4251</v>
      </c>
      <c r="D2245" s="10" t="s">
        <v>4250</v>
      </c>
      <c r="E2245" s="11">
        <v>500</v>
      </c>
      <c r="F2245" s="11">
        <v>500</v>
      </c>
      <c r="G2245" s="11">
        <v>427.66</v>
      </c>
      <c r="H2245" s="11">
        <v>0</v>
      </c>
      <c r="I2245" s="11">
        <v>0</v>
      </c>
      <c r="J2245" s="11">
        <v>427.66</v>
      </c>
      <c r="K2245" s="11">
        <v>427.66</v>
      </c>
      <c r="L2245" s="11">
        <v>427.66</v>
      </c>
      <c r="M2245" s="12">
        <v>72.34</v>
      </c>
    </row>
    <row r="2246" spans="1:13" ht="15">
      <c r="A2246" s="10" t="s">
        <v>4252</v>
      </c>
      <c r="B2246" s="10" t="s">
        <v>4253</v>
      </c>
      <c r="C2246" s="10" t="s">
        <v>4254</v>
      </c>
      <c r="D2246" s="10" t="s">
        <v>4253</v>
      </c>
      <c r="E2246" s="11">
        <v>800</v>
      </c>
      <c r="F2246" s="11">
        <v>800</v>
      </c>
      <c r="G2246" s="11">
        <v>771.43</v>
      </c>
      <c r="H2246" s="11">
        <v>0</v>
      </c>
      <c r="I2246" s="11">
        <v>0</v>
      </c>
      <c r="J2246" s="11">
        <v>771.43</v>
      </c>
      <c r="K2246" s="11">
        <v>771.43</v>
      </c>
      <c r="L2246" s="11">
        <v>771.43</v>
      </c>
      <c r="M2246" s="12">
        <v>28.57</v>
      </c>
    </row>
    <row r="2247" spans="1:13" ht="15">
      <c r="A2247" s="10" t="s">
        <v>4255</v>
      </c>
      <c r="B2247" s="10" t="s">
        <v>4256</v>
      </c>
      <c r="C2247" s="10" t="s">
        <v>4257</v>
      </c>
      <c r="D2247" s="10" t="s">
        <v>4256</v>
      </c>
      <c r="E2247" s="11">
        <v>800</v>
      </c>
      <c r="F2247" s="11">
        <v>800</v>
      </c>
      <c r="G2247" s="11">
        <v>561.69</v>
      </c>
      <c r="H2247" s="11">
        <v>0</v>
      </c>
      <c r="I2247" s="11">
        <v>0</v>
      </c>
      <c r="J2247" s="11">
        <v>561.69</v>
      </c>
      <c r="K2247" s="11">
        <v>561.69</v>
      </c>
      <c r="L2247" s="11">
        <v>561.69</v>
      </c>
      <c r="M2247" s="12">
        <v>238.31</v>
      </c>
    </row>
    <row r="2248" spans="1:13" ht="15">
      <c r="A2248" s="10" t="s">
        <v>4258</v>
      </c>
      <c r="B2248" s="10" t="s">
        <v>4259</v>
      </c>
      <c r="C2248" s="10" t="s">
        <v>4260</v>
      </c>
      <c r="D2248" s="10" t="s">
        <v>4259</v>
      </c>
      <c r="E2248" s="11">
        <v>1500</v>
      </c>
      <c r="F2248" s="11">
        <v>1500</v>
      </c>
      <c r="G2248" s="11">
        <v>975.69</v>
      </c>
      <c r="H2248" s="11">
        <v>0</v>
      </c>
      <c r="I2248" s="11">
        <v>0</v>
      </c>
      <c r="J2248" s="11">
        <v>975.69</v>
      </c>
      <c r="K2248" s="11">
        <v>975.69</v>
      </c>
      <c r="L2248" s="11">
        <v>975.69</v>
      </c>
      <c r="M2248" s="12">
        <v>524.31</v>
      </c>
    </row>
    <row r="2249" spans="1:13" ht="30">
      <c r="A2249" s="10" t="s">
        <v>4261</v>
      </c>
      <c r="B2249" s="10" t="s">
        <v>4262</v>
      </c>
      <c r="C2249" s="10" t="s">
        <v>4263</v>
      </c>
      <c r="D2249" s="10" t="s">
        <v>4264</v>
      </c>
      <c r="E2249" s="11">
        <v>617517.24</v>
      </c>
      <c r="F2249" s="11">
        <v>0</v>
      </c>
      <c r="G2249" s="11">
        <v>617517.24</v>
      </c>
      <c r="H2249" s="11">
        <v>174164.95</v>
      </c>
      <c r="I2249" s="11">
        <v>91977.89</v>
      </c>
      <c r="J2249" s="11">
        <v>351374.4</v>
      </c>
      <c r="K2249" s="11">
        <v>525539.35</v>
      </c>
      <c r="L2249" s="11">
        <v>351374.4</v>
      </c>
      <c r="M2249" s="12">
        <v>91977.89</v>
      </c>
    </row>
    <row r="2250" spans="1:13" ht="15">
      <c r="A2250" s="10" t="s">
        <v>4265</v>
      </c>
      <c r="B2250" s="10" t="s">
        <v>4266</v>
      </c>
      <c r="C2250" s="10" t="s">
        <v>4267</v>
      </c>
      <c r="D2250" s="10" t="s">
        <v>4266</v>
      </c>
      <c r="E2250" s="11">
        <v>20000</v>
      </c>
      <c r="F2250" s="11">
        <v>0</v>
      </c>
      <c r="G2250" s="11">
        <v>7449.78</v>
      </c>
      <c r="H2250" s="11">
        <v>0</v>
      </c>
      <c r="I2250" s="11">
        <v>0</v>
      </c>
      <c r="J2250" s="11">
        <v>7449.78</v>
      </c>
      <c r="K2250" s="11">
        <v>7449.78</v>
      </c>
      <c r="L2250" s="11">
        <v>7449.78</v>
      </c>
      <c r="M2250" s="12">
        <v>12550.22</v>
      </c>
    </row>
    <row r="2251" spans="1:13" ht="15">
      <c r="A2251" s="10" t="s">
        <v>4268</v>
      </c>
      <c r="B2251" s="10" t="s">
        <v>4269</v>
      </c>
      <c r="C2251" s="10" t="s">
        <v>4270</v>
      </c>
      <c r="D2251" s="10" t="s">
        <v>4271</v>
      </c>
      <c r="E2251" s="11">
        <v>10000</v>
      </c>
      <c r="F2251" s="11">
        <v>0</v>
      </c>
      <c r="G2251" s="11">
        <v>3841.51</v>
      </c>
      <c r="H2251" s="11">
        <v>0</v>
      </c>
      <c r="I2251" s="11">
        <v>0</v>
      </c>
      <c r="J2251" s="11">
        <v>3841.51</v>
      </c>
      <c r="K2251" s="11">
        <v>3841.51</v>
      </c>
      <c r="L2251" s="11">
        <v>3841.51</v>
      </c>
      <c r="M2251" s="12">
        <v>6158.49</v>
      </c>
    </row>
    <row r="2252" spans="1:13" ht="15">
      <c r="A2252" s="10" t="s">
        <v>4272</v>
      </c>
      <c r="B2252" s="10" t="s">
        <v>4273</v>
      </c>
      <c r="C2252" s="10" t="s">
        <v>4274</v>
      </c>
      <c r="D2252" s="10" t="s">
        <v>4275</v>
      </c>
      <c r="E2252" s="11">
        <v>2700</v>
      </c>
      <c r="F2252" s="11">
        <v>0</v>
      </c>
      <c r="G2252" s="11">
        <v>2609.14</v>
      </c>
      <c r="H2252" s="11">
        <v>0</v>
      </c>
      <c r="I2252" s="11">
        <v>0</v>
      </c>
      <c r="J2252" s="11">
        <v>2609.14</v>
      </c>
      <c r="K2252" s="11">
        <v>2609.14</v>
      </c>
      <c r="L2252" s="11">
        <v>2609.14</v>
      </c>
      <c r="M2252" s="12">
        <v>90.86</v>
      </c>
    </row>
    <row r="2253" spans="1:13" ht="15">
      <c r="A2253" s="10" t="s">
        <v>4276</v>
      </c>
      <c r="B2253" s="10" t="s">
        <v>4277</v>
      </c>
      <c r="C2253" s="10" t="s">
        <v>4278</v>
      </c>
      <c r="D2253" s="10" t="s">
        <v>4277</v>
      </c>
      <c r="E2253" s="11">
        <v>2800</v>
      </c>
      <c r="F2253" s="11">
        <v>0</v>
      </c>
      <c r="G2253" s="11">
        <v>2007.01</v>
      </c>
      <c r="H2253" s="11">
        <v>0</v>
      </c>
      <c r="I2253" s="11">
        <v>0</v>
      </c>
      <c r="J2253" s="11">
        <v>2007.01</v>
      </c>
      <c r="K2253" s="11">
        <v>2007.01</v>
      </c>
      <c r="L2253" s="11">
        <v>2007.01</v>
      </c>
      <c r="M2253" s="12">
        <v>792.99</v>
      </c>
    </row>
    <row r="2254" spans="1:13" ht="15">
      <c r="A2254" s="10" t="s">
        <v>4279</v>
      </c>
      <c r="B2254" s="10" t="s">
        <v>4280</v>
      </c>
      <c r="C2254" s="10" t="s">
        <v>442</v>
      </c>
      <c r="D2254" s="10" t="s">
        <v>442</v>
      </c>
      <c r="E2254" s="11">
        <v>5000</v>
      </c>
      <c r="F2254" s="11">
        <v>0</v>
      </c>
      <c r="G2254" s="11">
        <v>3824.76</v>
      </c>
      <c r="H2254" s="11">
        <v>0</v>
      </c>
      <c r="I2254" s="11">
        <v>0</v>
      </c>
      <c r="J2254" s="11">
        <v>3824.76</v>
      </c>
      <c r="K2254" s="11">
        <v>3824.76</v>
      </c>
      <c r="L2254" s="11">
        <v>3824.76</v>
      </c>
      <c r="M2254" s="12">
        <v>1175.24</v>
      </c>
    </row>
    <row r="2255" spans="1:13" ht="15.75" thickBot="1">
      <c r="A2255" s="10" t="s">
        <v>4281</v>
      </c>
      <c r="B2255" s="10" t="s">
        <v>4282</v>
      </c>
      <c r="C2255" s="10" t="s">
        <v>442</v>
      </c>
      <c r="D2255" s="10" t="s">
        <v>442</v>
      </c>
      <c r="E2255" s="11">
        <v>5100</v>
      </c>
      <c r="F2255" s="11">
        <v>5100</v>
      </c>
      <c r="G2255" s="11">
        <v>1805.04</v>
      </c>
      <c r="H2255" s="11">
        <v>0</v>
      </c>
      <c r="I2255" s="11">
        <v>0</v>
      </c>
      <c r="J2255" s="11">
        <v>1805.04</v>
      </c>
      <c r="K2255" s="11">
        <v>1805.04</v>
      </c>
      <c r="L2255" s="11">
        <v>1805.04</v>
      </c>
      <c r="M2255" s="12">
        <v>3294.96</v>
      </c>
    </row>
    <row r="2256" spans="1:13" ht="15.75" thickBot="1">
      <c r="A2256" s="13"/>
      <c r="B2256" s="14" t="s">
        <v>4283</v>
      </c>
      <c r="C2256" s="15"/>
      <c r="D2256" s="15"/>
      <c r="E2256" s="16">
        <f>SUM($E$2179:$E$2255)</f>
        <v>9030908.24</v>
      </c>
      <c r="F2256" s="16">
        <f>SUM($F$2179:$F$2255)</f>
        <v>7675891</v>
      </c>
      <c r="G2256" s="16">
        <f>SUM($G$2179:$G$2255)</f>
        <v>8108232.110000002</v>
      </c>
      <c r="H2256" s="16">
        <f>SUM($H$2179:$H$2255)</f>
        <v>174164.95</v>
      </c>
      <c r="I2256" s="16">
        <f>SUM($I$2179:$I$2255)</f>
        <v>91977.89</v>
      </c>
      <c r="J2256" s="16">
        <f>SUM($J$2179:$J$2255)</f>
        <v>7842089.270000002</v>
      </c>
      <c r="K2256" s="16">
        <f>SUM($K$2179:$K$2255)</f>
        <v>8016254.220000002</v>
      </c>
      <c r="L2256" s="16">
        <f>SUM($L$2179:$L$2255)</f>
        <v>7842089.270000002</v>
      </c>
      <c r="M2256" s="16">
        <f>SUM($M$2179:$M$2255)</f>
        <v>1014654.0199999998</v>
      </c>
    </row>
    <row r="2257" spans="1:13" ht="15.75" thickBot="1">
      <c r="A2257" s="6" t="s">
        <v>4284</v>
      </c>
      <c r="B2257" s="7" t="s">
        <v>4285</v>
      </c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 ht="30">
      <c r="A2258" s="5" t="s">
        <v>4286</v>
      </c>
      <c r="B2258" s="5" t="s">
        <v>4287</v>
      </c>
      <c r="C2258" s="5" t="s">
        <v>4288</v>
      </c>
      <c r="D2258" s="5" t="s">
        <v>4289</v>
      </c>
      <c r="E2258" s="8">
        <v>319500</v>
      </c>
      <c r="F2258" s="8">
        <v>399500</v>
      </c>
      <c r="G2258" s="8">
        <v>270687.54</v>
      </c>
      <c r="H2258" s="8">
        <v>0</v>
      </c>
      <c r="I2258" s="8">
        <v>0</v>
      </c>
      <c r="J2258" s="8">
        <v>270687.54</v>
      </c>
      <c r="K2258" s="8">
        <v>270687.54</v>
      </c>
      <c r="L2258" s="8">
        <v>270687.54</v>
      </c>
      <c r="M2258" s="9">
        <v>48812.46</v>
      </c>
    </row>
    <row r="2259" spans="1:13" ht="15">
      <c r="A2259" s="10" t="s">
        <v>4290</v>
      </c>
      <c r="B2259" s="10" t="s">
        <v>4291</v>
      </c>
      <c r="C2259" s="10" t="s">
        <v>442</v>
      </c>
      <c r="D2259" s="10" t="s">
        <v>442</v>
      </c>
      <c r="E2259" s="11">
        <v>10200</v>
      </c>
      <c r="F2259" s="11">
        <v>10200</v>
      </c>
      <c r="G2259" s="11">
        <v>0</v>
      </c>
      <c r="H2259" s="11">
        <v>0</v>
      </c>
      <c r="I2259" s="11">
        <v>0</v>
      </c>
      <c r="J2259" s="11">
        <v>0</v>
      </c>
      <c r="K2259" s="11">
        <v>0</v>
      </c>
      <c r="L2259" s="11">
        <v>0</v>
      </c>
      <c r="M2259" s="12">
        <v>10200</v>
      </c>
    </row>
    <row r="2260" spans="1:13" ht="15">
      <c r="A2260" s="10" t="s">
        <v>4292</v>
      </c>
      <c r="B2260" s="10" t="s">
        <v>4293</v>
      </c>
      <c r="C2260" s="10" t="s">
        <v>442</v>
      </c>
      <c r="D2260" s="10" t="s">
        <v>442</v>
      </c>
      <c r="E2260" s="11">
        <v>5950</v>
      </c>
      <c r="F2260" s="11">
        <v>5950</v>
      </c>
      <c r="G2260" s="11">
        <v>0</v>
      </c>
      <c r="H2260" s="11">
        <v>0</v>
      </c>
      <c r="I2260" s="11">
        <v>0</v>
      </c>
      <c r="J2260" s="11">
        <v>0</v>
      </c>
      <c r="K2260" s="11">
        <v>0</v>
      </c>
      <c r="L2260" s="11">
        <v>0</v>
      </c>
      <c r="M2260" s="12">
        <v>5950</v>
      </c>
    </row>
    <row r="2261" spans="1:13" ht="15">
      <c r="A2261" s="10" t="s">
        <v>4294</v>
      </c>
      <c r="B2261" s="10" t="s">
        <v>4295</v>
      </c>
      <c r="C2261" s="10" t="s">
        <v>442</v>
      </c>
      <c r="D2261" s="10" t="s">
        <v>442</v>
      </c>
      <c r="E2261" s="11">
        <v>106000</v>
      </c>
      <c r="F2261" s="11">
        <v>136000</v>
      </c>
      <c r="G2261" s="11">
        <v>77054.84</v>
      </c>
      <c r="H2261" s="11">
        <v>0</v>
      </c>
      <c r="I2261" s="11">
        <v>0</v>
      </c>
      <c r="J2261" s="11">
        <v>77054.84</v>
      </c>
      <c r="K2261" s="11">
        <v>77054.84</v>
      </c>
      <c r="L2261" s="11">
        <v>77054.84</v>
      </c>
      <c r="M2261" s="12">
        <v>28945.16</v>
      </c>
    </row>
    <row r="2262" spans="1:13" ht="15">
      <c r="A2262" s="10" t="s">
        <v>4296</v>
      </c>
      <c r="B2262" s="10" t="s">
        <v>4297</v>
      </c>
      <c r="C2262" s="10" t="s">
        <v>442</v>
      </c>
      <c r="D2262" s="10" t="s">
        <v>442</v>
      </c>
      <c r="E2262" s="11">
        <v>28050</v>
      </c>
      <c r="F2262" s="11">
        <v>28050</v>
      </c>
      <c r="G2262" s="11">
        <v>23384.76</v>
      </c>
      <c r="H2262" s="11">
        <v>0</v>
      </c>
      <c r="I2262" s="11">
        <v>0</v>
      </c>
      <c r="J2262" s="11">
        <v>23384.76</v>
      </c>
      <c r="K2262" s="11">
        <v>23384.76</v>
      </c>
      <c r="L2262" s="11">
        <v>23384.76</v>
      </c>
      <c r="M2262" s="12">
        <v>4665.24</v>
      </c>
    </row>
    <row r="2263" spans="1:13" ht="30">
      <c r="A2263" s="10" t="s">
        <v>4298</v>
      </c>
      <c r="B2263" s="10" t="s">
        <v>4299</v>
      </c>
      <c r="C2263" s="10" t="s">
        <v>4300</v>
      </c>
      <c r="D2263" s="10" t="s">
        <v>4301</v>
      </c>
      <c r="E2263" s="11">
        <v>63500</v>
      </c>
      <c r="F2263" s="11">
        <v>263500</v>
      </c>
      <c r="G2263" s="11">
        <v>44974.09</v>
      </c>
      <c r="H2263" s="11">
        <v>0</v>
      </c>
      <c r="I2263" s="11">
        <v>0</v>
      </c>
      <c r="J2263" s="11">
        <v>44974.09</v>
      </c>
      <c r="K2263" s="11">
        <v>44974.09</v>
      </c>
      <c r="L2263" s="11">
        <v>44974.09</v>
      </c>
      <c r="M2263" s="12">
        <v>18525.91</v>
      </c>
    </row>
    <row r="2264" spans="1:13" ht="15">
      <c r="A2264" s="10" t="s">
        <v>4302</v>
      </c>
      <c r="B2264" s="10" t="s">
        <v>4303</v>
      </c>
      <c r="C2264" s="10" t="s">
        <v>4304</v>
      </c>
      <c r="D2264" s="10" t="s">
        <v>4305</v>
      </c>
      <c r="E2264" s="11">
        <v>4250</v>
      </c>
      <c r="F2264" s="11">
        <v>4250</v>
      </c>
      <c r="G2264" s="11">
        <v>0</v>
      </c>
      <c r="H2264" s="11">
        <v>0</v>
      </c>
      <c r="I2264" s="11">
        <v>0</v>
      </c>
      <c r="J2264" s="11">
        <v>0</v>
      </c>
      <c r="K2264" s="11">
        <v>0</v>
      </c>
      <c r="L2264" s="11">
        <v>0</v>
      </c>
      <c r="M2264" s="12">
        <v>4250</v>
      </c>
    </row>
    <row r="2265" spans="1:13" ht="15">
      <c r="A2265" s="10" t="s">
        <v>4306</v>
      </c>
      <c r="B2265" s="10" t="s">
        <v>4307</v>
      </c>
      <c r="C2265" s="10" t="s">
        <v>4308</v>
      </c>
      <c r="D2265" s="10" t="s">
        <v>4309</v>
      </c>
      <c r="E2265" s="11">
        <v>6800</v>
      </c>
      <c r="F2265" s="11">
        <v>6800</v>
      </c>
      <c r="G2265" s="11">
        <v>0</v>
      </c>
      <c r="H2265" s="11">
        <v>0</v>
      </c>
      <c r="I2265" s="11">
        <v>0</v>
      </c>
      <c r="J2265" s="11">
        <v>0</v>
      </c>
      <c r="K2265" s="11">
        <v>0</v>
      </c>
      <c r="L2265" s="11">
        <v>0</v>
      </c>
      <c r="M2265" s="12">
        <v>6800</v>
      </c>
    </row>
    <row r="2266" spans="1:13" ht="30">
      <c r="A2266" s="10" t="s">
        <v>4310</v>
      </c>
      <c r="B2266" s="10" t="s">
        <v>4311</v>
      </c>
      <c r="C2266" s="10" t="s">
        <v>4312</v>
      </c>
      <c r="D2266" s="10" t="s">
        <v>4311</v>
      </c>
      <c r="E2266" s="11">
        <v>42500</v>
      </c>
      <c r="F2266" s="11">
        <v>42500</v>
      </c>
      <c r="G2266" s="11">
        <v>3969.95</v>
      </c>
      <c r="H2266" s="11">
        <v>716.57</v>
      </c>
      <c r="I2266" s="11">
        <v>0</v>
      </c>
      <c r="J2266" s="11">
        <v>3253.38</v>
      </c>
      <c r="K2266" s="11">
        <v>3969.95</v>
      </c>
      <c r="L2266" s="11">
        <v>3253.38</v>
      </c>
      <c r="M2266" s="12">
        <v>38530.05</v>
      </c>
    </row>
    <row r="2267" spans="1:13" ht="30">
      <c r="A2267" s="10" t="s">
        <v>4313</v>
      </c>
      <c r="B2267" s="10" t="s">
        <v>4314</v>
      </c>
      <c r="C2267" s="10" t="s">
        <v>4315</v>
      </c>
      <c r="D2267" s="10" t="s">
        <v>4314</v>
      </c>
      <c r="E2267" s="11">
        <v>8500</v>
      </c>
      <c r="F2267" s="11">
        <v>8500</v>
      </c>
      <c r="G2267" s="11">
        <v>0</v>
      </c>
      <c r="H2267" s="11">
        <v>0</v>
      </c>
      <c r="I2267" s="11">
        <v>0</v>
      </c>
      <c r="J2267" s="11">
        <v>0</v>
      </c>
      <c r="K2267" s="11">
        <v>0</v>
      </c>
      <c r="L2267" s="11">
        <v>0</v>
      </c>
      <c r="M2267" s="12">
        <v>8500</v>
      </c>
    </row>
    <row r="2268" spans="1:13" ht="30">
      <c r="A2268" s="10" t="s">
        <v>4316</v>
      </c>
      <c r="B2268" s="10" t="s">
        <v>4317</v>
      </c>
      <c r="C2268" s="10" t="s">
        <v>442</v>
      </c>
      <c r="D2268" s="10" t="s">
        <v>442</v>
      </c>
      <c r="E2268" s="11">
        <v>10200</v>
      </c>
      <c r="F2268" s="11">
        <v>10200</v>
      </c>
      <c r="G2268" s="11">
        <v>0</v>
      </c>
      <c r="H2268" s="11">
        <v>0</v>
      </c>
      <c r="I2268" s="11">
        <v>0</v>
      </c>
      <c r="J2268" s="11">
        <v>0</v>
      </c>
      <c r="K2268" s="11">
        <v>0</v>
      </c>
      <c r="L2268" s="11">
        <v>0</v>
      </c>
      <c r="M2268" s="12">
        <v>10200</v>
      </c>
    </row>
    <row r="2269" spans="1:13" ht="15">
      <c r="A2269" s="10" t="s">
        <v>4318</v>
      </c>
      <c r="B2269" s="10" t="s">
        <v>4319</v>
      </c>
      <c r="C2269" s="10" t="s">
        <v>442</v>
      </c>
      <c r="D2269" s="10" t="s">
        <v>442</v>
      </c>
      <c r="E2269" s="11">
        <v>2000</v>
      </c>
      <c r="F2269" s="11">
        <v>500</v>
      </c>
      <c r="G2269" s="11">
        <v>1340</v>
      </c>
      <c r="H2269" s="11">
        <v>0</v>
      </c>
      <c r="I2269" s="11">
        <v>0</v>
      </c>
      <c r="J2269" s="11">
        <v>1340</v>
      </c>
      <c r="K2269" s="11">
        <v>1340</v>
      </c>
      <c r="L2269" s="11">
        <v>1340</v>
      </c>
      <c r="M2269" s="12">
        <v>660</v>
      </c>
    </row>
    <row r="2270" spans="1:13" ht="15">
      <c r="A2270" s="10" t="s">
        <v>4320</v>
      </c>
      <c r="B2270" s="10" t="s">
        <v>4321</v>
      </c>
      <c r="C2270" s="10" t="s">
        <v>4322</v>
      </c>
      <c r="D2270" s="10" t="s">
        <v>4321</v>
      </c>
      <c r="E2270" s="11">
        <v>500</v>
      </c>
      <c r="F2270" s="11">
        <v>500</v>
      </c>
      <c r="G2270" s="11">
        <v>298</v>
      </c>
      <c r="H2270" s="11">
        <v>0</v>
      </c>
      <c r="I2270" s="11">
        <v>0</v>
      </c>
      <c r="J2270" s="11">
        <v>298</v>
      </c>
      <c r="K2270" s="11">
        <v>298</v>
      </c>
      <c r="L2270" s="11">
        <v>298</v>
      </c>
      <c r="M2270" s="12">
        <v>202</v>
      </c>
    </row>
    <row r="2271" spans="1:13" ht="15">
      <c r="A2271" s="10" t="s">
        <v>4323</v>
      </c>
      <c r="B2271" s="10" t="s">
        <v>4324</v>
      </c>
      <c r="C2271" s="10" t="s">
        <v>4325</v>
      </c>
      <c r="D2271" s="10" t="s">
        <v>4324</v>
      </c>
      <c r="E2271" s="11">
        <v>500</v>
      </c>
      <c r="F2271" s="11">
        <v>500</v>
      </c>
      <c r="G2271" s="11">
        <v>149</v>
      </c>
      <c r="H2271" s="11">
        <v>0</v>
      </c>
      <c r="I2271" s="11">
        <v>0</v>
      </c>
      <c r="J2271" s="11">
        <v>149</v>
      </c>
      <c r="K2271" s="11">
        <v>149</v>
      </c>
      <c r="L2271" s="11">
        <v>149</v>
      </c>
      <c r="M2271" s="12">
        <v>351</v>
      </c>
    </row>
    <row r="2272" spans="1:13" ht="30.75" thickBot="1">
      <c r="A2272" s="10" t="s">
        <v>4326</v>
      </c>
      <c r="B2272" s="10" t="s">
        <v>4327</v>
      </c>
      <c r="C2272" s="10" t="s">
        <v>4328</v>
      </c>
      <c r="D2272" s="10" t="s">
        <v>4327</v>
      </c>
      <c r="E2272" s="11">
        <v>2000</v>
      </c>
      <c r="F2272" s="11">
        <v>0</v>
      </c>
      <c r="G2272" s="11">
        <v>779.06</v>
      </c>
      <c r="H2272" s="11">
        <v>450.49</v>
      </c>
      <c r="I2272" s="11">
        <v>0</v>
      </c>
      <c r="J2272" s="11">
        <v>328.57</v>
      </c>
      <c r="K2272" s="11">
        <v>779.06</v>
      </c>
      <c r="L2272" s="11">
        <v>328.57</v>
      </c>
      <c r="M2272" s="12">
        <v>1220.94</v>
      </c>
    </row>
    <row r="2273" spans="1:13" ht="15.75" thickBot="1">
      <c r="A2273" s="13"/>
      <c r="B2273" s="14" t="s">
        <v>4329</v>
      </c>
      <c r="C2273" s="15"/>
      <c r="D2273" s="15"/>
      <c r="E2273" s="16">
        <f>SUM($E$2258:$E$2272)</f>
        <v>610450</v>
      </c>
      <c r="F2273" s="16">
        <f>SUM($F$2258:$F$2272)</f>
        <v>916950</v>
      </c>
      <c r="G2273" s="16">
        <f>SUM($G$2258:$G$2272)</f>
        <v>422637.24</v>
      </c>
      <c r="H2273" s="16">
        <f>SUM($H$2258:$H$2272)</f>
        <v>1167.06</v>
      </c>
      <c r="I2273" s="16">
        <f>SUM($I$2258:$I$2272)</f>
        <v>0</v>
      </c>
      <c r="J2273" s="16">
        <f>SUM($J$2258:$J$2272)</f>
        <v>421470.18</v>
      </c>
      <c r="K2273" s="16">
        <f>SUM($K$2258:$K$2272)</f>
        <v>422637.24</v>
      </c>
      <c r="L2273" s="16">
        <f>SUM($L$2258:$L$2272)</f>
        <v>421470.18</v>
      </c>
      <c r="M2273" s="16">
        <f>SUM($M$2258:$M$2272)</f>
        <v>187812.76</v>
      </c>
    </row>
    <row r="2274" spans="1:13" ht="15.75" thickBot="1">
      <c r="A2274" s="6" t="s">
        <v>4330</v>
      </c>
      <c r="B2274" s="7" t="s">
        <v>4331</v>
      </c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 ht="30">
      <c r="A2275" s="5" t="s">
        <v>4332</v>
      </c>
      <c r="B2275" s="5" t="s">
        <v>4333</v>
      </c>
      <c r="C2275" s="5" t="s">
        <v>4334</v>
      </c>
      <c r="D2275" s="5" t="s">
        <v>4335</v>
      </c>
      <c r="E2275" s="8">
        <v>300</v>
      </c>
      <c r="F2275" s="8">
        <v>300</v>
      </c>
      <c r="G2275" s="8">
        <v>300</v>
      </c>
      <c r="H2275" s="8">
        <v>0</v>
      </c>
      <c r="I2275" s="8">
        <v>0</v>
      </c>
      <c r="J2275" s="8">
        <v>300</v>
      </c>
      <c r="K2275" s="8">
        <v>300</v>
      </c>
      <c r="L2275" s="8">
        <v>300</v>
      </c>
      <c r="M2275" s="9">
        <v>0</v>
      </c>
    </row>
    <row r="2276" spans="1:13" ht="30">
      <c r="A2276" s="10" t="s">
        <v>4336</v>
      </c>
      <c r="B2276" s="10" t="s">
        <v>4337</v>
      </c>
      <c r="C2276" s="10" t="s">
        <v>4338</v>
      </c>
      <c r="D2276" s="10" t="s">
        <v>4337</v>
      </c>
      <c r="E2276" s="11">
        <v>1750</v>
      </c>
      <c r="F2276" s="11">
        <v>1750</v>
      </c>
      <c r="G2276" s="11">
        <v>1750</v>
      </c>
      <c r="H2276" s="11">
        <v>0</v>
      </c>
      <c r="I2276" s="11">
        <v>1750</v>
      </c>
      <c r="J2276" s="11">
        <v>0</v>
      </c>
      <c r="K2276" s="11">
        <v>0</v>
      </c>
      <c r="L2276" s="11">
        <v>0</v>
      </c>
      <c r="M2276" s="12">
        <v>1750</v>
      </c>
    </row>
    <row r="2277" spans="1:13" ht="30">
      <c r="A2277" s="10" t="s">
        <v>4339</v>
      </c>
      <c r="B2277" s="10" t="s">
        <v>4340</v>
      </c>
      <c r="C2277" s="10" t="s">
        <v>4341</v>
      </c>
      <c r="D2277" s="10" t="s">
        <v>4340</v>
      </c>
      <c r="E2277" s="11">
        <v>1750</v>
      </c>
      <c r="F2277" s="11">
        <v>1750</v>
      </c>
      <c r="G2277" s="11">
        <v>1750</v>
      </c>
      <c r="H2277" s="11">
        <v>0</v>
      </c>
      <c r="I2277" s="11">
        <v>1750</v>
      </c>
      <c r="J2277" s="11">
        <v>0</v>
      </c>
      <c r="K2277" s="11">
        <v>0</v>
      </c>
      <c r="L2277" s="11">
        <v>0</v>
      </c>
      <c r="M2277" s="12">
        <v>1750</v>
      </c>
    </row>
    <row r="2278" spans="1:13" ht="30">
      <c r="A2278" s="10" t="s">
        <v>4342</v>
      </c>
      <c r="B2278" s="10" t="s">
        <v>4343</v>
      </c>
      <c r="C2278" s="10" t="s">
        <v>4344</v>
      </c>
      <c r="D2278" s="10" t="s">
        <v>4343</v>
      </c>
      <c r="E2278" s="11">
        <v>1750</v>
      </c>
      <c r="F2278" s="11">
        <v>1750</v>
      </c>
      <c r="G2278" s="11">
        <v>1750</v>
      </c>
      <c r="H2278" s="11">
        <v>0</v>
      </c>
      <c r="I2278" s="11">
        <v>1750</v>
      </c>
      <c r="J2278" s="11">
        <v>0</v>
      </c>
      <c r="K2278" s="11">
        <v>0</v>
      </c>
      <c r="L2278" s="11">
        <v>0</v>
      </c>
      <c r="M2278" s="12">
        <v>1750</v>
      </c>
    </row>
    <row r="2279" spans="1:13" ht="30">
      <c r="A2279" s="10" t="s">
        <v>4345</v>
      </c>
      <c r="B2279" s="10" t="s">
        <v>4346</v>
      </c>
      <c r="C2279" s="10" t="s">
        <v>4347</v>
      </c>
      <c r="D2279" s="10" t="s">
        <v>4346</v>
      </c>
      <c r="E2279" s="11">
        <v>1750</v>
      </c>
      <c r="F2279" s="11">
        <v>1750</v>
      </c>
      <c r="G2279" s="11">
        <v>1750</v>
      </c>
      <c r="H2279" s="11">
        <v>0</v>
      </c>
      <c r="I2279" s="11">
        <v>0</v>
      </c>
      <c r="J2279" s="11">
        <v>1750</v>
      </c>
      <c r="K2279" s="11">
        <v>1750</v>
      </c>
      <c r="L2279" s="11">
        <v>1750</v>
      </c>
      <c r="M2279" s="12">
        <v>0</v>
      </c>
    </row>
    <row r="2280" spans="1:13" ht="30">
      <c r="A2280" s="10" t="s">
        <v>4348</v>
      </c>
      <c r="B2280" s="10" t="s">
        <v>4349</v>
      </c>
      <c r="C2280" s="10" t="s">
        <v>4350</v>
      </c>
      <c r="D2280" s="10" t="s">
        <v>4349</v>
      </c>
      <c r="E2280" s="11">
        <v>2000</v>
      </c>
      <c r="F2280" s="11">
        <v>2000</v>
      </c>
      <c r="G2280" s="11">
        <v>2000</v>
      </c>
      <c r="H2280" s="11">
        <v>0</v>
      </c>
      <c r="I2280" s="11">
        <v>0</v>
      </c>
      <c r="J2280" s="11">
        <v>2000</v>
      </c>
      <c r="K2280" s="11">
        <v>2000</v>
      </c>
      <c r="L2280" s="11">
        <v>2000</v>
      </c>
      <c r="M2280" s="12">
        <v>0</v>
      </c>
    </row>
    <row r="2281" spans="1:13" ht="30">
      <c r="A2281" s="10" t="s">
        <v>4351</v>
      </c>
      <c r="B2281" s="10" t="s">
        <v>4352</v>
      </c>
      <c r="C2281" s="10" t="s">
        <v>4353</v>
      </c>
      <c r="D2281" s="10" t="s">
        <v>4354</v>
      </c>
      <c r="E2281" s="11">
        <v>2000</v>
      </c>
      <c r="F2281" s="11">
        <v>2000</v>
      </c>
      <c r="G2281" s="11">
        <v>2000</v>
      </c>
      <c r="H2281" s="11">
        <v>0</v>
      </c>
      <c r="I2281" s="11">
        <v>0</v>
      </c>
      <c r="J2281" s="11">
        <v>2000</v>
      </c>
      <c r="K2281" s="11">
        <v>2000</v>
      </c>
      <c r="L2281" s="11">
        <v>2000</v>
      </c>
      <c r="M2281" s="12">
        <v>0</v>
      </c>
    </row>
    <row r="2282" spans="1:13" ht="30">
      <c r="A2282" s="10" t="s">
        <v>4355</v>
      </c>
      <c r="B2282" s="10" t="s">
        <v>4356</v>
      </c>
      <c r="C2282" s="10" t="s">
        <v>4357</v>
      </c>
      <c r="D2282" s="10" t="s">
        <v>4356</v>
      </c>
      <c r="E2282" s="11">
        <v>2000</v>
      </c>
      <c r="F2282" s="11">
        <v>2000</v>
      </c>
      <c r="G2282" s="11">
        <v>2000</v>
      </c>
      <c r="H2282" s="11">
        <v>0</v>
      </c>
      <c r="I2282" s="11">
        <v>0</v>
      </c>
      <c r="J2282" s="11">
        <v>2000</v>
      </c>
      <c r="K2282" s="11">
        <v>2000</v>
      </c>
      <c r="L2282" s="11">
        <v>2000</v>
      </c>
      <c r="M2282" s="12">
        <v>0</v>
      </c>
    </row>
    <row r="2283" spans="1:13" ht="30">
      <c r="A2283" s="10" t="s">
        <v>4358</v>
      </c>
      <c r="B2283" s="10" t="s">
        <v>4359</v>
      </c>
      <c r="C2283" s="10" t="s">
        <v>4360</v>
      </c>
      <c r="D2283" s="10" t="s">
        <v>4359</v>
      </c>
      <c r="E2283" s="11">
        <v>1000</v>
      </c>
      <c r="F2283" s="11">
        <v>1000</v>
      </c>
      <c r="G2283" s="11">
        <v>1000</v>
      </c>
      <c r="H2283" s="11">
        <v>0</v>
      </c>
      <c r="I2283" s="11">
        <v>0</v>
      </c>
      <c r="J2283" s="11">
        <v>1000</v>
      </c>
      <c r="K2283" s="11">
        <v>1000</v>
      </c>
      <c r="L2283" s="11">
        <v>1000</v>
      </c>
      <c r="M2283" s="12">
        <v>0</v>
      </c>
    </row>
    <row r="2284" spans="1:13" ht="30">
      <c r="A2284" s="10" t="s">
        <v>4361</v>
      </c>
      <c r="B2284" s="10" t="s">
        <v>4362</v>
      </c>
      <c r="C2284" s="10" t="s">
        <v>4363</v>
      </c>
      <c r="D2284" s="10" t="s">
        <v>4362</v>
      </c>
      <c r="E2284" s="11">
        <v>1000</v>
      </c>
      <c r="F2284" s="11">
        <v>1000</v>
      </c>
      <c r="G2284" s="11">
        <v>1000</v>
      </c>
      <c r="H2284" s="11">
        <v>0</v>
      </c>
      <c r="I2284" s="11">
        <v>0</v>
      </c>
      <c r="J2284" s="11">
        <v>1000</v>
      </c>
      <c r="K2284" s="11">
        <v>1000</v>
      </c>
      <c r="L2284" s="11">
        <v>1000</v>
      </c>
      <c r="M2284" s="12">
        <v>0</v>
      </c>
    </row>
    <row r="2285" spans="1:13" ht="30">
      <c r="A2285" s="10" t="s">
        <v>4364</v>
      </c>
      <c r="B2285" s="10" t="s">
        <v>4365</v>
      </c>
      <c r="C2285" s="10" t="s">
        <v>4366</v>
      </c>
      <c r="D2285" s="10" t="s">
        <v>4365</v>
      </c>
      <c r="E2285" s="11">
        <v>1000</v>
      </c>
      <c r="F2285" s="11">
        <v>1000</v>
      </c>
      <c r="G2285" s="11">
        <v>1000</v>
      </c>
      <c r="H2285" s="11">
        <v>0</v>
      </c>
      <c r="I2285" s="11">
        <v>0</v>
      </c>
      <c r="J2285" s="11">
        <v>1000</v>
      </c>
      <c r="K2285" s="11">
        <v>1000</v>
      </c>
      <c r="L2285" s="11">
        <v>1000</v>
      </c>
      <c r="M2285" s="12">
        <v>0</v>
      </c>
    </row>
    <row r="2286" spans="1:13" ht="30">
      <c r="A2286" s="10" t="s">
        <v>4367</v>
      </c>
      <c r="B2286" s="10" t="s">
        <v>4368</v>
      </c>
      <c r="C2286" s="10" t="s">
        <v>4369</v>
      </c>
      <c r="D2286" s="10" t="s">
        <v>4368</v>
      </c>
      <c r="E2286" s="11">
        <v>1000</v>
      </c>
      <c r="F2286" s="11">
        <v>1000</v>
      </c>
      <c r="G2286" s="11">
        <v>1000</v>
      </c>
      <c r="H2286" s="11">
        <v>0</v>
      </c>
      <c r="I2286" s="11">
        <v>0</v>
      </c>
      <c r="J2286" s="11">
        <v>1000</v>
      </c>
      <c r="K2286" s="11">
        <v>1000</v>
      </c>
      <c r="L2286" s="11">
        <v>1000</v>
      </c>
      <c r="M2286" s="12">
        <v>0</v>
      </c>
    </row>
    <row r="2287" spans="1:13" ht="30">
      <c r="A2287" s="10" t="s">
        <v>4370</v>
      </c>
      <c r="B2287" s="10" t="s">
        <v>4371</v>
      </c>
      <c r="C2287" s="10" t="s">
        <v>4372</v>
      </c>
      <c r="D2287" s="10" t="s">
        <v>4371</v>
      </c>
      <c r="E2287" s="11">
        <v>1000</v>
      </c>
      <c r="F2287" s="11">
        <v>1000</v>
      </c>
      <c r="G2287" s="11">
        <v>1000</v>
      </c>
      <c r="H2287" s="11">
        <v>0</v>
      </c>
      <c r="I2287" s="11">
        <v>0</v>
      </c>
      <c r="J2287" s="11">
        <v>1000</v>
      </c>
      <c r="K2287" s="11">
        <v>1000</v>
      </c>
      <c r="L2287" s="11">
        <v>1000</v>
      </c>
      <c r="M2287" s="12">
        <v>0</v>
      </c>
    </row>
    <row r="2288" spans="1:13" ht="30">
      <c r="A2288" s="10" t="s">
        <v>4373</v>
      </c>
      <c r="B2288" s="10" t="s">
        <v>4374</v>
      </c>
      <c r="C2288" s="10" t="s">
        <v>4375</v>
      </c>
      <c r="D2288" s="10" t="s">
        <v>4374</v>
      </c>
      <c r="E2288" s="11">
        <v>1000</v>
      </c>
      <c r="F2288" s="11">
        <v>1000</v>
      </c>
      <c r="G2288" s="11">
        <v>1000</v>
      </c>
      <c r="H2288" s="11">
        <v>0</v>
      </c>
      <c r="I2288" s="11">
        <v>0</v>
      </c>
      <c r="J2288" s="11">
        <v>1000</v>
      </c>
      <c r="K2288" s="11">
        <v>1000</v>
      </c>
      <c r="L2288" s="11">
        <v>1000</v>
      </c>
      <c r="M2288" s="12">
        <v>0</v>
      </c>
    </row>
    <row r="2289" spans="1:13" ht="30.75" thickBot="1">
      <c r="A2289" s="10" t="s">
        <v>4376</v>
      </c>
      <c r="B2289" s="10" t="s">
        <v>4377</v>
      </c>
      <c r="C2289" s="10" t="s">
        <v>4378</v>
      </c>
      <c r="D2289" s="10" t="s">
        <v>4377</v>
      </c>
      <c r="E2289" s="11">
        <v>1000</v>
      </c>
      <c r="F2289" s="11">
        <v>1000</v>
      </c>
      <c r="G2289" s="11">
        <v>1000</v>
      </c>
      <c r="H2289" s="11">
        <v>0</v>
      </c>
      <c r="I2289" s="11">
        <v>0</v>
      </c>
      <c r="J2289" s="11">
        <v>1000</v>
      </c>
      <c r="K2289" s="11">
        <v>1000</v>
      </c>
      <c r="L2289" s="11">
        <v>1000</v>
      </c>
      <c r="M2289" s="12">
        <v>0</v>
      </c>
    </row>
    <row r="2290" spans="1:13" ht="15.75" thickBot="1">
      <c r="A2290" s="13"/>
      <c r="B2290" s="14" t="s">
        <v>4379</v>
      </c>
      <c r="C2290" s="15"/>
      <c r="D2290" s="15"/>
      <c r="E2290" s="16">
        <f>SUM($E$2275:$E$2289)</f>
        <v>20300</v>
      </c>
      <c r="F2290" s="16">
        <f>SUM($F$2275:$F$2289)</f>
        <v>20300</v>
      </c>
      <c r="G2290" s="16">
        <f>SUM($G$2275:$G$2289)</f>
        <v>20300</v>
      </c>
      <c r="H2290" s="16">
        <f>SUM($H$2275:$H$2289)</f>
        <v>0</v>
      </c>
      <c r="I2290" s="16">
        <f>SUM($I$2275:$I$2289)</f>
        <v>5250</v>
      </c>
      <c r="J2290" s="16">
        <f>SUM($J$2275:$J$2289)</f>
        <v>15050</v>
      </c>
      <c r="K2290" s="16">
        <f>SUM($K$2275:$K$2289)</f>
        <v>15050</v>
      </c>
      <c r="L2290" s="16">
        <f>SUM($L$2275:$L$2289)</f>
        <v>15050</v>
      </c>
      <c r="M2290" s="16">
        <f>SUM($M$2275:$M$2289)</f>
        <v>5250</v>
      </c>
    </row>
    <row r="2291" spans="1:13" ht="15.75" thickBot="1">
      <c r="A2291" s="6" t="s">
        <v>4380</v>
      </c>
      <c r="B2291" s="7" t="s">
        <v>4381</v>
      </c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 ht="45.75" thickBot="1">
      <c r="A2292" s="5" t="s">
        <v>4382</v>
      </c>
      <c r="B2292" s="5" t="s">
        <v>4383</v>
      </c>
      <c r="C2292" s="5" t="s">
        <v>4384</v>
      </c>
      <c r="D2292" s="5" t="s">
        <v>4385</v>
      </c>
      <c r="E2292" s="8">
        <v>55000</v>
      </c>
      <c r="F2292" s="8">
        <v>15000</v>
      </c>
      <c r="G2292" s="8">
        <v>70946.17</v>
      </c>
      <c r="H2292" s="8">
        <v>545</v>
      </c>
      <c r="I2292" s="8">
        <v>36700</v>
      </c>
      <c r="J2292" s="8">
        <v>33701.17</v>
      </c>
      <c r="K2292" s="8">
        <v>34246.17</v>
      </c>
      <c r="L2292" s="8">
        <v>33701.17</v>
      </c>
      <c r="M2292" s="9">
        <v>20753.83</v>
      </c>
    </row>
    <row r="2293" spans="1:13" ht="15.75" thickBot="1">
      <c r="A2293" s="13"/>
      <c r="B2293" s="14" t="s">
        <v>4386</v>
      </c>
      <c r="C2293" s="15"/>
      <c r="D2293" s="15"/>
      <c r="E2293" s="16">
        <f>SUM($E$2292:$E$2292)</f>
        <v>55000</v>
      </c>
      <c r="F2293" s="16">
        <f>SUM($F$2292:$F$2292)</f>
        <v>15000</v>
      </c>
      <c r="G2293" s="16">
        <f>SUM($G$2292:$G$2292)</f>
        <v>70946.17</v>
      </c>
      <c r="H2293" s="16">
        <f>SUM($H$2292:$H$2292)</f>
        <v>545</v>
      </c>
      <c r="I2293" s="16">
        <f>SUM($I$2292:$I$2292)</f>
        <v>36700</v>
      </c>
      <c r="J2293" s="16">
        <f>SUM($J$2292:$J$2292)</f>
        <v>33701.17</v>
      </c>
      <c r="K2293" s="16">
        <f>SUM($K$2292:$K$2292)</f>
        <v>34246.17</v>
      </c>
      <c r="L2293" s="16">
        <f>SUM($L$2292:$L$2292)</f>
        <v>33701.17</v>
      </c>
      <c r="M2293" s="16">
        <f>SUM($M$2292:$M$2292)</f>
        <v>20753.83</v>
      </c>
    </row>
    <row r="2294" spans="2:13" ht="15.75" thickBot="1">
      <c r="B2294" s="14" t="s">
        <v>4387</v>
      </c>
      <c r="C2294" s="15"/>
      <c r="D2294" s="15"/>
      <c r="E2294" s="16">
        <f>(E2152+E2177+E2256+E2273+E2290+E2293)</f>
        <v>12647661.24</v>
      </c>
      <c r="F2294" s="16">
        <f>(F2152+F2177+F2256+F2273+F2290+F2293)</f>
        <v>11309144</v>
      </c>
      <c r="G2294" s="16">
        <f>(G2152+G2177+G2256+G2273+G2290+G2293)</f>
        <v>11083356.130000003</v>
      </c>
      <c r="H2294" s="16">
        <f>(H2152+H2177+H2256+H2273+H2290+H2293)</f>
        <v>295403.59</v>
      </c>
      <c r="I2294" s="16">
        <f>(I2152+I2177+I2256+I2273+I2290+I2293)</f>
        <v>190997.97</v>
      </c>
      <c r="J2294" s="16">
        <f>(J2152+J2177+J2256+J2273+J2290+J2293)</f>
        <v>10592682.570000002</v>
      </c>
      <c r="K2294" s="16">
        <f>(K2152+K2177+K2256+K2273+K2290+K2293)</f>
        <v>10892358.160000002</v>
      </c>
      <c r="L2294" s="16">
        <f>(L2152+L2177+L2256+L2273+L2290+L2293)</f>
        <v>10592682.570000002</v>
      </c>
      <c r="M2294" s="16">
        <f>(M2152+M2177+M2256+M2273+M2290+M2293)</f>
        <v>1755303.0799999998</v>
      </c>
    </row>
    <row r="2295" spans="1:13" ht="15.75" thickBot="1">
      <c r="A2295" s="4" t="s">
        <v>4388</v>
      </c>
      <c r="B2295" s="1" t="s">
        <v>4389</v>
      </c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1:13" ht="15.75" thickBot="1">
      <c r="A2296" s="6" t="s">
        <v>4390</v>
      </c>
      <c r="B2296" s="7" t="s">
        <v>4391</v>
      </c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 ht="30.75" thickBot="1">
      <c r="A2297" s="5" t="s">
        <v>4392</v>
      </c>
      <c r="B2297" s="5" t="s">
        <v>4393</v>
      </c>
      <c r="C2297" s="5" t="s">
        <v>442</v>
      </c>
      <c r="D2297" s="5" t="s">
        <v>442</v>
      </c>
      <c r="E2297" s="8">
        <v>23420743.84</v>
      </c>
      <c r="F2297" s="8">
        <v>23173976</v>
      </c>
      <c r="G2297" s="8">
        <v>0</v>
      </c>
      <c r="H2297" s="8">
        <v>0</v>
      </c>
      <c r="I2297" s="8">
        <v>0</v>
      </c>
      <c r="J2297" s="8">
        <v>0</v>
      </c>
      <c r="K2297" s="8">
        <v>0</v>
      </c>
      <c r="L2297" s="8">
        <v>0</v>
      </c>
      <c r="M2297" s="9">
        <v>23420743.84</v>
      </c>
    </row>
    <row r="2298" spans="1:13" ht="15.75" thickBot="1">
      <c r="A2298" s="13"/>
      <c r="B2298" s="14" t="s">
        <v>4394</v>
      </c>
      <c r="C2298" s="15"/>
      <c r="D2298" s="15"/>
      <c r="E2298" s="16">
        <f>SUM($E$2297:$E$2297)</f>
        <v>23420743.84</v>
      </c>
      <c r="F2298" s="16">
        <f>SUM($F$2297:$F$2297)</f>
        <v>23173976</v>
      </c>
      <c r="G2298" s="16">
        <f>SUM($G$2297:$G$2297)</f>
        <v>0</v>
      </c>
      <c r="H2298" s="16">
        <f>SUM($H$2297:$H$2297)</f>
        <v>0</v>
      </c>
      <c r="I2298" s="16">
        <f>SUM($I$2297:$I$2297)</f>
        <v>0</v>
      </c>
      <c r="J2298" s="16">
        <f>SUM($J$2297:$J$2297)</f>
        <v>0</v>
      </c>
      <c r="K2298" s="16">
        <f>SUM($K$2297:$K$2297)</f>
        <v>0</v>
      </c>
      <c r="L2298" s="16">
        <f>SUM($L$2297:$L$2297)</f>
        <v>0</v>
      </c>
      <c r="M2298" s="16">
        <f>SUM($M$2297:$M$2297)</f>
        <v>23420743.84</v>
      </c>
    </row>
    <row r="2299" spans="2:13" ht="15.75" thickBot="1">
      <c r="B2299" s="14" t="s">
        <v>4395</v>
      </c>
      <c r="C2299" s="15"/>
      <c r="D2299" s="15"/>
      <c r="E2299" s="16">
        <f>(E2298)</f>
        <v>23420743.84</v>
      </c>
      <c r="F2299" s="16">
        <f>(F2298)</f>
        <v>23173976</v>
      </c>
      <c r="G2299" s="16">
        <f>(G2298)</f>
        <v>0</v>
      </c>
      <c r="H2299" s="16">
        <f>(H2298)</f>
        <v>0</v>
      </c>
      <c r="I2299" s="16">
        <f>(I2298)</f>
        <v>0</v>
      </c>
      <c r="J2299" s="16">
        <f>(J2298)</f>
        <v>0</v>
      </c>
      <c r="K2299" s="16">
        <f>(K2298)</f>
        <v>0</v>
      </c>
      <c r="L2299" s="16">
        <f>(L2298)</f>
        <v>0</v>
      </c>
      <c r="M2299" s="16">
        <f>(M2298)</f>
        <v>23420743.84</v>
      </c>
    </row>
    <row r="2300" spans="2:13" ht="15.75" thickBot="1">
      <c r="B2300" s="14" t="s">
        <v>588</v>
      </c>
      <c r="C2300" s="15"/>
      <c r="D2300" s="15"/>
      <c r="E2300" s="16">
        <f>(E2141+E2294+E2299)</f>
        <v>38503833.96</v>
      </c>
      <c r="F2300" s="16">
        <f>(F2141+F2294+F2299)</f>
        <v>36828120</v>
      </c>
      <c r="G2300" s="16">
        <f>(G2141+G2294+G2299)</f>
        <v>13546856.130000003</v>
      </c>
      <c r="H2300" s="16">
        <f>(H2141+H2294+H2299)</f>
        <v>2307041.8899999997</v>
      </c>
      <c r="I2300" s="16">
        <f>(I2141+I2294+I2299)</f>
        <v>283777.06</v>
      </c>
      <c r="J2300" s="16">
        <f>(J2141+J2294+J2299)</f>
        <v>10951765.180000002</v>
      </c>
      <c r="K2300" s="16">
        <f>(K2141+K2294+K2299)</f>
        <v>13263079.070000002</v>
      </c>
      <c r="L2300" s="16">
        <f>(L2141+L2294+L2299)</f>
        <v>10951765.180000002</v>
      </c>
      <c r="M2300" s="16">
        <f>(M2141+M2294+M2299)</f>
        <v>25240754.89</v>
      </c>
    </row>
    <row r="2301" spans="1:9" ht="15.75" thickBot="1">
      <c r="A2301" s="1" t="s">
        <v>589</v>
      </c>
      <c r="B2301" s="1"/>
      <c r="C2301" s="1"/>
      <c r="D2301" s="1"/>
      <c r="E2301" s="1"/>
      <c r="F2301" s="1"/>
      <c r="G2301" s="1"/>
      <c r="H2301" s="1"/>
      <c r="I2301" s="1"/>
    </row>
    <row r="2302" spans="1:13" ht="15.75" thickBot="1">
      <c r="A2302" s="4" t="s">
        <v>3922</v>
      </c>
      <c r="B2302" s="1" t="s">
        <v>3923</v>
      </c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1:13" ht="15.75" thickBot="1">
      <c r="A2303" s="4" t="s">
        <v>3924</v>
      </c>
      <c r="B2303" s="1" t="s">
        <v>3925</v>
      </c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1:13" ht="15.75" thickBot="1">
      <c r="A2304" s="6" t="s">
        <v>3926</v>
      </c>
      <c r="B2304" s="7" t="s">
        <v>3925</v>
      </c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 ht="45">
      <c r="A2305" s="5" t="s">
        <v>4396</v>
      </c>
      <c r="B2305" s="5" t="s">
        <v>4397</v>
      </c>
      <c r="C2305" s="5" t="s">
        <v>4398</v>
      </c>
      <c r="D2305" s="5" t="s">
        <v>4399</v>
      </c>
      <c r="E2305" s="8">
        <v>9772.1</v>
      </c>
      <c r="F2305" s="8">
        <v>0</v>
      </c>
      <c r="G2305" s="8">
        <v>10000</v>
      </c>
      <c r="H2305" s="8">
        <v>0</v>
      </c>
      <c r="I2305" s="8">
        <v>227.9</v>
      </c>
      <c r="J2305" s="8">
        <v>9772.1</v>
      </c>
      <c r="K2305" s="8">
        <v>9772.1</v>
      </c>
      <c r="L2305" s="8">
        <v>9772.1</v>
      </c>
      <c r="M2305" s="9">
        <v>0</v>
      </c>
    </row>
    <row r="2306" spans="1:13" ht="45">
      <c r="A2306" s="10" t="s">
        <v>4400</v>
      </c>
      <c r="B2306" s="10" t="s">
        <v>4401</v>
      </c>
      <c r="C2306" s="10" t="s">
        <v>4398</v>
      </c>
      <c r="D2306" s="10" t="s">
        <v>4399</v>
      </c>
      <c r="E2306" s="11">
        <v>12471.64</v>
      </c>
      <c r="F2306" s="11">
        <v>10000</v>
      </c>
      <c r="G2306" s="11">
        <v>14000</v>
      </c>
      <c r="H2306" s="11">
        <v>0</v>
      </c>
      <c r="I2306" s="11">
        <v>1528.36</v>
      </c>
      <c r="J2306" s="11">
        <v>12471.64</v>
      </c>
      <c r="K2306" s="11">
        <v>12471.64</v>
      </c>
      <c r="L2306" s="11">
        <v>12471.64</v>
      </c>
      <c r="M2306" s="12">
        <v>0</v>
      </c>
    </row>
    <row r="2307" spans="1:13" ht="45">
      <c r="A2307" s="10" t="s">
        <v>4402</v>
      </c>
      <c r="B2307" s="10" t="s">
        <v>4403</v>
      </c>
      <c r="C2307" s="10" t="s">
        <v>4398</v>
      </c>
      <c r="D2307" s="10" t="s">
        <v>4399</v>
      </c>
      <c r="E2307" s="11">
        <v>37415.76</v>
      </c>
      <c r="F2307" s="11">
        <v>10000</v>
      </c>
      <c r="G2307" s="11">
        <v>40000</v>
      </c>
      <c r="H2307" s="11">
        <v>3448.76</v>
      </c>
      <c r="I2307" s="11">
        <v>2900.82</v>
      </c>
      <c r="J2307" s="11">
        <v>33650.42</v>
      </c>
      <c r="K2307" s="11">
        <v>37099.18</v>
      </c>
      <c r="L2307" s="11">
        <v>33650.42</v>
      </c>
      <c r="M2307" s="12">
        <v>316.58</v>
      </c>
    </row>
    <row r="2308" spans="1:13" ht="45">
      <c r="A2308" s="10" t="s">
        <v>4404</v>
      </c>
      <c r="B2308" s="10" t="s">
        <v>4405</v>
      </c>
      <c r="C2308" s="10" t="s">
        <v>4398</v>
      </c>
      <c r="D2308" s="10" t="s">
        <v>4399</v>
      </c>
      <c r="E2308" s="11">
        <v>6553.05</v>
      </c>
      <c r="F2308" s="11">
        <v>10000</v>
      </c>
      <c r="G2308" s="11">
        <v>10000</v>
      </c>
      <c r="H2308" s="11">
        <v>0</v>
      </c>
      <c r="I2308" s="11">
        <v>3446.95</v>
      </c>
      <c r="J2308" s="11">
        <v>6553.05</v>
      </c>
      <c r="K2308" s="11">
        <v>6553.05</v>
      </c>
      <c r="L2308" s="11">
        <v>6553.05</v>
      </c>
      <c r="M2308" s="12">
        <v>0</v>
      </c>
    </row>
    <row r="2309" spans="1:13" ht="30">
      <c r="A2309" s="10" t="s">
        <v>4406</v>
      </c>
      <c r="B2309" s="10" t="s">
        <v>4407</v>
      </c>
      <c r="C2309" s="10" t="s">
        <v>4408</v>
      </c>
      <c r="D2309" s="10" t="s">
        <v>4409</v>
      </c>
      <c r="E2309" s="11">
        <v>32216.39</v>
      </c>
      <c r="F2309" s="11">
        <v>10000</v>
      </c>
      <c r="G2309" s="11">
        <v>35000</v>
      </c>
      <c r="H2309" s="11">
        <v>151.9</v>
      </c>
      <c r="I2309" s="11">
        <v>2783.61</v>
      </c>
      <c r="J2309" s="11">
        <v>32064.49</v>
      </c>
      <c r="K2309" s="11">
        <v>32216.39</v>
      </c>
      <c r="L2309" s="11">
        <v>32064.49</v>
      </c>
      <c r="M2309" s="12">
        <v>0</v>
      </c>
    </row>
    <row r="2310" spans="1:13" ht="30">
      <c r="A2310" s="10" t="s">
        <v>4410</v>
      </c>
      <c r="B2310" s="10" t="s">
        <v>4411</v>
      </c>
      <c r="C2310" s="10" t="s">
        <v>4408</v>
      </c>
      <c r="D2310" s="10" t="s">
        <v>4409</v>
      </c>
      <c r="E2310" s="11">
        <v>5195.92</v>
      </c>
      <c r="F2310" s="11">
        <v>0</v>
      </c>
      <c r="G2310" s="11">
        <v>6000</v>
      </c>
      <c r="H2310" s="11">
        <v>8.56</v>
      </c>
      <c r="I2310" s="11">
        <v>804.08</v>
      </c>
      <c r="J2310" s="11">
        <v>5187.36</v>
      </c>
      <c r="K2310" s="11">
        <v>5195.92</v>
      </c>
      <c r="L2310" s="11">
        <v>5187.36</v>
      </c>
      <c r="M2310" s="12">
        <v>0</v>
      </c>
    </row>
    <row r="2311" spans="1:13" ht="30">
      <c r="A2311" s="10" t="s">
        <v>4412</v>
      </c>
      <c r="B2311" s="10" t="s">
        <v>4413</v>
      </c>
      <c r="C2311" s="10" t="s">
        <v>4414</v>
      </c>
      <c r="D2311" s="10" t="s">
        <v>4415</v>
      </c>
      <c r="E2311" s="11">
        <v>1320</v>
      </c>
      <c r="F2311" s="11">
        <v>0</v>
      </c>
      <c r="G2311" s="11">
        <v>1320</v>
      </c>
      <c r="H2311" s="11">
        <v>0</v>
      </c>
      <c r="I2311" s="11">
        <v>0</v>
      </c>
      <c r="J2311" s="11">
        <v>1320</v>
      </c>
      <c r="K2311" s="11">
        <v>1320</v>
      </c>
      <c r="L2311" s="11">
        <v>1320</v>
      </c>
      <c r="M2311" s="12">
        <v>0</v>
      </c>
    </row>
    <row r="2312" spans="1:13" ht="45">
      <c r="A2312" s="10" t="s">
        <v>4416</v>
      </c>
      <c r="B2312" s="10" t="s">
        <v>4417</v>
      </c>
      <c r="C2312" s="10" t="s">
        <v>4418</v>
      </c>
      <c r="D2312" s="10" t="s">
        <v>4419</v>
      </c>
      <c r="E2312" s="11">
        <v>6731.29</v>
      </c>
      <c r="F2312" s="11">
        <v>10000</v>
      </c>
      <c r="G2312" s="11">
        <v>10000</v>
      </c>
      <c r="H2312" s="11">
        <v>0</v>
      </c>
      <c r="I2312" s="11">
        <v>3268.71</v>
      </c>
      <c r="J2312" s="11">
        <v>6731.29</v>
      </c>
      <c r="K2312" s="11">
        <v>6731.29</v>
      </c>
      <c r="L2312" s="11">
        <v>6731.29</v>
      </c>
      <c r="M2312" s="12">
        <v>0</v>
      </c>
    </row>
    <row r="2313" spans="1:13" ht="45">
      <c r="A2313" s="10" t="s">
        <v>4420</v>
      </c>
      <c r="B2313" s="10" t="s">
        <v>4421</v>
      </c>
      <c r="C2313" s="10" t="s">
        <v>4418</v>
      </c>
      <c r="D2313" s="10" t="s">
        <v>4419</v>
      </c>
      <c r="E2313" s="11">
        <v>9709.22</v>
      </c>
      <c r="F2313" s="11">
        <v>10000</v>
      </c>
      <c r="G2313" s="11">
        <v>10000</v>
      </c>
      <c r="H2313" s="11">
        <v>0</v>
      </c>
      <c r="I2313" s="11">
        <v>290.78</v>
      </c>
      <c r="J2313" s="11">
        <v>9709.22</v>
      </c>
      <c r="K2313" s="11">
        <v>9709.22</v>
      </c>
      <c r="L2313" s="11">
        <v>9709.22</v>
      </c>
      <c r="M2313" s="12">
        <v>0</v>
      </c>
    </row>
    <row r="2314" spans="1:13" ht="30">
      <c r="A2314" s="10" t="s">
        <v>4422</v>
      </c>
      <c r="B2314" s="10" t="s">
        <v>4423</v>
      </c>
      <c r="C2314" s="10" t="s">
        <v>4424</v>
      </c>
      <c r="D2314" s="10" t="s">
        <v>4425</v>
      </c>
      <c r="E2314" s="11">
        <v>6003.94</v>
      </c>
      <c r="F2314" s="11">
        <v>10000</v>
      </c>
      <c r="G2314" s="11">
        <v>10000</v>
      </c>
      <c r="H2314" s="11">
        <v>6003.94</v>
      </c>
      <c r="I2314" s="11">
        <v>3996.06</v>
      </c>
      <c r="J2314" s="11">
        <v>0</v>
      </c>
      <c r="K2314" s="11">
        <v>6003.94</v>
      </c>
      <c r="L2314" s="11">
        <v>0</v>
      </c>
      <c r="M2314" s="12">
        <v>0</v>
      </c>
    </row>
    <row r="2315" spans="1:13" ht="30">
      <c r="A2315" s="10" t="s">
        <v>4426</v>
      </c>
      <c r="B2315" s="10" t="s">
        <v>4427</v>
      </c>
      <c r="C2315" s="10" t="s">
        <v>4428</v>
      </c>
      <c r="D2315" s="10" t="s">
        <v>4429</v>
      </c>
      <c r="E2315" s="11">
        <v>942</v>
      </c>
      <c r="F2315" s="11">
        <v>0</v>
      </c>
      <c r="G2315" s="11">
        <v>1000</v>
      </c>
      <c r="H2315" s="11">
        <v>0</v>
      </c>
      <c r="I2315" s="11">
        <v>58</v>
      </c>
      <c r="J2315" s="11">
        <v>942</v>
      </c>
      <c r="K2315" s="11">
        <v>942</v>
      </c>
      <c r="L2315" s="11">
        <v>942</v>
      </c>
      <c r="M2315" s="12">
        <v>0</v>
      </c>
    </row>
    <row r="2316" spans="1:13" ht="30">
      <c r="A2316" s="10" t="s">
        <v>4430</v>
      </c>
      <c r="B2316" s="10" t="s">
        <v>4431</v>
      </c>
      <c r="C2316" s="10" t="s">
        <v>4428</v>
      </c>
      <c r="D2316" s="10" t="s">
        <v>4429</v>
      </c>
      <c r="E2316" s="11">
        <v>15000.53</v>
      </c>
      <c r="F2316" s="11">
        <v>10000</v>
      </c>
      <c r="G2316" s="11">
        <v>16000</v>
      </c>
      <c r="H2316" s="11">
        <v>0</v>
      </c>
      <c r="I2316" s="11">
        <v>999.47</v>
      </c>
      <c r="J2316" s="11">
        <v>15000.53</v>
      </c>
      <c r="K2316" s="11">
        <v>15000.53</v>
      </c>
      <c r="L2316" s="11">
        <v>15000.53</v>
      </c>
      <c r="M2316" s="12">
        <v>0</v>
      </c>
    </row>
    <row r="2317" spans="1:13" ht="30">
      <c r="A2317" s="10" t="s">
        <v>4432</v>
      </c>
      <c r="B2317" s="10" t="s">
        <v>4433</v>
      </c>
      <c r="C2317" s="10" t="s">
        <v>4428</v>
      </c>
      <c r="D2317" s="10" t="s">
        <v>4429</v>
      </c>
      <c r="E2317" s="11">
        <v>128.7</v>
      </c>
      <c r="F2317" s="11">
        <v>0</v>
      </c>
      <c r="G2317" s="11">
        <v>500</v>
      </c>
      <c r="H2317" s="11">
        <v>0</v>
      </c>
      <c r="I2317" s="11">
        <v>371.3</v>
      </c>
      <c r="J2317" s="11">
        <v>128.7</v>
      </c>
      <c r="K2317" s="11">
        <v>128.7</v>
      </c>
      <c r="L2317" s="11">
        <v>128.7</v>
      </c>
      <c r="M2317" s="12">
        <v>0</v>
      </c>
    </row>
    <row r="2318" spans="1:13" ht="30">
      <c r="A2318" s="10" t="s">
        <v>4434</v>
      </c>
      <c r="B2318" s="10" t="s">
        <v>4435</v>
      </c>
      <c r="C2318" s="10" t="s">
        <v>4428</v>
      </c>
      <c r="D2318" s="10" t="s">
        <v>4429</v>
      </c>
      <c r="E2318" s="11">
        <v>13893.34</v>
      </c>
      <c r="F2318" s="11">
        <v>10000</v>
      </c>
      <c r="G2318" s="11">
        <v>14000</v>
      </c>
      <c r="H2318" s="11">
        <v>0</v>
      </c>
      <c r="I2318" s="11">
        <v>106.66</v>
      </c>
      <c r="J2318" s="11">
        <v>13893.34</v>
      </c>
      <c r="K2318" s="11">
        <v>13893.34</v>
      </c>
      <c r="L2318" s="11">
        <v>13893.34</v>
      </c>
      <c r="M2318" s="12">
        <v>0</v>
      </c>
    </row>
    <row r="2319" spans="1:13" ht="45">
      <c r="A2319" s="10" t="s">
        <v>4436</v>
      </c>
      <c r="B2319" s="10" t="s">
        <v>4437</v>
      </c>
      <c r="C2319" s="10" t="s">
        <v>4438</v>
      </c>
      <c r="D2319" s="10" t="s">
        <v>4439</v>
      </c>
      <c r="E2319" s="11">
        <v>53745.44</v>
      </c>
      <c r="F2319" s="11">
        <v>15000</v>
      </c>
      <c r="G2319" s="11">
        <v>55000</v>
      </c>
      <c r="H2319" s="11">
        <v>908.18</v>
      </c>
      <c r="I2319" s="11">
        <v>1254.56</v>
      </c>
      <c r="J2319" s="11">
        <v>52837.26</v>
      </c>
      <c r="K2319" s="11">
        <v>53745.44</v>
      </c>
      <c r="L2319" s="11">
        <v>52837.26</v>
      </c>
      <c r="M2319" s="12">
        <v>0</v>
      </c>
    </row>
    <row r="2320" spans="1:13" ht="45.75" thickBot="1">
      <c r="A2320" s="10" t="s">
        <v>4440</v>
      </c>
      <c r="B2320" s="10" t="s">
        <v>4441</v>
      </c>
      <c r="C2320" s="10" t="s">
        <v>4438</v>
      </c>
      <c r="D2320" s="10" t="s">
        <v>4439</v>
      </c>
      <c r="E2320" s="11">
        <v>25847.31</v>
      </c>
      <c r="F2320" s="11">
        <v>10000</v>
      </c>
      <c r="G2320" s="11">
        <v>37000</v>
      </c>
      <c r="H2320" s="11">
        <v>0</v>
      </c>
      <c r="I2320" s="11">
        <v>11152.69</v>
      </c>
      <c r="J2320" s="11">
        <v>25847.31</v>
      </c>
      <c r="K2320" s="11">
        <v>25847.31</v>
      </c>
      <c r="L2320" s="11">
        <v>25847.31</v>
      </c>
      <c r="M2320" s="12">
        <v>0</v>
      </c>
    </row>
    <row r="2321" spans="1:13" ht="15.75" thickBot="1">
      <c r="A2321" s="13"/>
      <c r="B2321" s="14" t="s">
        <v>3956</v>
      </c>
      <c r="C2321" s="15"/>
      <c r="D2321" s="15"/>
      <c r="E2321" s="16">
        <f>SUM($E$2305:$E$2320)</f>
        <v>236946.63</v>
      </c>
      <c r="F2321" s="16">
        <f>SUM($F$2305:$F$2320)</f>
        <v>115000</v>
      </c>
      <c r="G2321" s="16">
        <f>SUM($G$2305:$G$2320)</f>
        <v>269820</v>
      </c>
      <c r="H2321" s="16">
        <f>SUM($H$2305:$H$2320)</f>
        <v>10521.34</v>
      </c>
      <c r="I2321" s="16">
        <f>SUM($I$2305:$I$2320)</f>
        <v>33189.950000000004</v>
      </c>
      <c r="J2321" s="16">
        <f>SUM($J$2305:$J$2320)</f>
        <v>226108.71000000002</v>
      </c>
      <c r="K2321" s="16">
        <f>SUM($K$2305:$K$2320)</f>
        <v>236630.05000000002</v>
      </c>
      <c r="L2321" s="16">
        <f>SUM($L$2305:$L$2320)</f>
        <v>226108.71000000002</v>
      </c>
      <c r="M2321" s="16">
        <f>SUM($M$2305:$M$2320)</f>
        <v>316.58</v>
      </c>
    </row>
    <row r="2322" spans="1:13" ht="15.75" thickBot="1">
      <c r="A2322" s="6" t="s">
        <v>3957</v>
      </c>
      <c r="B2322" s="7" t="s">
        <v>3958</v>
      </c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 ht="45">
      <c r="A2323" s="5" t="s">
        <v>4442</v>
      </c>
      <c r="B2323" s="5" t="s">
        <v>4443</v>
      </c>
      <c r="C2323" s="5" t="s">
        <v>4428</v>
      </c>
      <c r="D2323" s="5" t="s">
        <v>4429</v>
      </c>
      <c r="E2323" s="8">
        <v>2851.94</v>
      </c>
      <c r="F2323" s="8">
        <v>10000</v>
      </c>
      <c r="G2323" s="8">
        <v>10000</v>
      </c>
      <c r="H2323" s="8">
        <v>0</v>
      </c>
      <c r="I2323" s="8">
        <v>7148.06</v>
      </c>
      <c r="J2323" s="8">
        <v>2851.94</v>
      </c>
      <c r="K2323" s="8">
        <v>2851.94</v>
      </c>
      <c r="L2323" s="8">
        <v>2851.94</v>
      </c>
      <c r="M2323" s="9">
        <v>0</v>
      </c>
    </row>
    <row r="2324" spans="1:13" ht="45.75" thickBot="1">
      <c r="A2324" s="10" t="s">
        <v>4444</v>
      </c>
      <c r="B2324" s="10" t="s">
        <v>4445</v>
      </c>
      <c r="C2324" s="10" t="s">
        <v>4428</v>
      </c>
      <c r="D2324" s="10" t="s">
        <v>4429</v>
      </c>
      <c r="E2324" s="11">
        <v>0</v>
      </c>
      <c r="F2324" s="11">
        <v>10000</v>
      </c>
      <c r="G2324" s="11">
        <v>10000</v>
      </c>
      <c r="H2324" s="11">
        <v>0</v>
      </c>
      <c r="I2324" s="11">
        <v>10000</v>
      </c>
      <c r="J2324" s="11">
        <v>0</v>
      </c>
      <c r="K2324" s="11">
        <v>0</v>
      </c>
      <c r="L2324" s="11">
        <v>0</v>
      </c>
      <c r="M2324" s="12">
        <v>0</v>
      </c>
    </row>
    <row r="2325" spans="1:13" ht="15.75" thickBot="1">
      <c r="A2325" s="13"/>
      <c r="B2325" s="14" t="s">
        <v>3967</v>
      </c>
      <c r="C2325" s="15"/>
      <c r="D2325" s="15"/>
      <c r="E2325" s="16">
        <f>SUM($E$2323:$E$2324)</f>
        <v>2851.94</v>
      </c>
      <c r="F2325" s="16">
        <f>SUM($F$2323:$F$2324)</f>
        <v>20000</v>
      </c>
      <c r="G2325" s="16">
        <f>SUM($G$2323:$G$2324)</f>
        <v>20000</v>
      </c>
      <c r="H2325" s="16">
        <f>SUM($H$2323:$H$2324)</f>
        <v>0</v>
      </c>
      <c r="I2325" s="16">
        <f>SUM($I$2323:$I$2324)</f>
        <v>17148.06</v>
      </c>
      <c r="J2325" s="16">
        <f>SUM($J$2323:$J$2324)</f>
        <v>2851.94</v>
      </c>
      <c r="K2325" s="16">
        <f>SUM($K$2323:$K$2324)</f>
        <v>2851.94</v>
      </c>
      <c r="L2325" s="16">
        <f>SUM($L$2323:$L$2324)</f>
        <v>2851.94</v>
      </c>
      <c r="M2325" s="16">
        <f>SUM($M$2323:$M$2324)</f>
        <v>0</v>
      </c>
    </row>
    <row r="2326" spans="2:13" ht="15.75" thickBot="1">
      <c r="B2326" s="14" t="s">
        <v>3975</v>
      </c>
      <c r="C2326" s="15"/>
      <c r="D2326" s="15"/>
      <c r="E2326" s="16">
        <f>(E2321+E2325)</f>
        <v>239798.57</v>
      </c>
      <c r="F2326" s="16">
        <f>(F2321+F2325)</f>
        <v>135000</v>
      </c>
      <c r="G2326" s="16">
        <f>(G2321+G2325)</f>
        <v>289820</v>
      </c>
      <c r="H2326" s="16">
        <f>(H2321+H2325)</f>
        <v>10521.34</v>
      </c>
      <c r="I2326" s="16">
        <f>(I2321+I2325)</f>
        <v>50338.01000000001</v>
      </c>
      <c r="J2326" s="16">
        <f>(J2321+J2325)</f>
        <v>228960.65000000002</v>
      </c>
      <c r="K2326" s="16">
        <f>(K2321+K2325)</f>
        <v>239481.99000000002</v>
      </c>
      <c r="L2326" s="16">
        <f>(L2321+L2325)</f>
        <v>228960.65000000002</v>
      </c>
      <c r="M2326" s="16">
        <f>(M2321+M2325)</f>
        <v>316.58</v>
      </c>
    </row>
    <row r="2327" spans="1:13" ht="15.75" thickBot="1">
      <c r="A2327" s="4" t="s">
        <v>3976</v>
      </c>
      <c r="B2327" s="1" t="s">
        <v>3977</v>
      </c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1:13" ht="15.75" thickBot="1">
      <c r="A2328" s="6" t="s">
        <v>4330</v>
      </c>
      <c r="B2328" s="7" t="s">
        <v>4331</v>
      </c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 ht="30.75" thickBot="1">
      <c r="A2329" s="5" t="s">
        <v>4446</v>
      </c>
      <c r="B2329" s="5" t="s">
        <v>4447</v>
      </c>
      <c r="C2329" s="5" t="s">
        <v>4448</v>
      </c>
      <c r="D2329" s="5" t="s">
        <v>4447</v>
      </c>
      <c r="E2329" s="8">
        <v>600</v>
      </c>
      <c r="F2329" s="8">
        <v>600</v>
      </c>
      <c r="G2329" s="8">
        <v>600</v>
      </c>
      <c r="H2329" s="8">
        <v>0</v>
      </c>
      <c r="I2329" s="8">
        <v>0</v>
      </c>
      <c r="J2329" s="8">
        <v>600</v>
      </c>
      <c r="K2329" s="8">
        <v>600</v>
      </c>
      <c r="L2329" s="8">
        <v>600</v>
      </c>
      <c r="M2329" s="9">
        <v>0</v>
      </c>
    </row>
    <row r="2330" spans="1:13" ht="15.75" thickBot="1">
      <c r="A2330" s="13"/>
      <c r="B2330" s="14" t="s">
        <v>4379</v>
      </c>
      <c r="C2330" s="15"/>
      <c r="D2330" s="15"/>
      <c r="E2330" s="16">
        <f>SUM($E$2329:$E$2329)</f>
        <v>600</v>
      </c>
      <c r="F2330" s="16">
        <f>SUM($F$2329:$F$2329)</f>
        <v>600</v>
      </c>
      <c r="G2330" s="16">
        <f>SUM($G$2329:$G$2329)</f>
        <v>600</v>
      </c>
      <c r="H2330" s="16">
        <f>SUM($H$2329:$H$2329)</f>
        <v>0</v>
      </c>
      <c r="I2330" s="16">
        <f>SUM($I$2329:$I$2329)</f>
        <v>0</v>
      </c>
      <c r="J2330" s="16">
        <f>SUM($J$2329:$J$2329)</f>
        <v>600</v>
      </c>
      <c r="K2330" s="16">
        <f>SUM($K$2329:$K$2329)</f>
        <v>600</v>
      </c>
      <c r="L2330" s="16">
        <f>SUM($L$2329:$L$2329)</f>
        <v>600</v>
      </c>
      <c r="M2330" s="16">
        <f>SUM($M$2329:$M$2329)</f>
        <v>0</v>
      </c>
    </row>
    <row r="2331" spans="2:13" ht="15.75" thickBot="1">
      <c r="B2331" s="14" t="s">
        <v>4387</v>
      </c>
      <c r="C2331" s="15"/>
      <c r="D2331" s="15"/>
      <c r="E2331" s="16">
        <f>(E2330)</f>
        <v>600</v>
      </c>
      <c r="F2331" s="16">
        <f>(F2330)</f>
        <v>600</v>
      </c>
      <c r="G2331" s="16">
        <f>(G2330)</f>
        <v>600</v>
      </c>
      <c r="H2331" s="16">
        <f>(H2330)</f>
        <v>0</v>
      </c>
      <c r="I2331" s="16">
        <f>(I2330)</f>
        <v>0</v>
      </c>
      <c r="J2331" s="16">
        <f>(J2330)</f>
        <v>600</v>
      </c>
      <c r="K2331" s="16">
        <f>(K2330)</f>
        <v>600</v>
      </c>
      <c r="L2331" s="16">
        <f>(L2330)</f>
        <v>600</v>
      </c>
      <c r="M2331" s="16">
        <f>(M2330)</f>
        <v>0</v>
      </c>
    </row>
    <row r="2332" spans="2:13" ht="15.75" thickBot="1">
      <c r="B2332" s="14" t="s">
        <v>935</v>
      </c>
      <c r="C2332" s="15"/>
      <c r="D2332" s="15"/>
      <c r="E2332" s="16">
        <f>(E2326+E2331)</f>
        <v>240398.57</v>
      </c>
      <c r="F2332" s="16">
        <f>(F2326+F2331)</f>
        <v>135600</v>
      </c>
      <c r="G2332" s="16">
        <f>(G2326+G2331)</f>
        <v>290420</v>
      </c>
      <c r="H2332" s="16">
        <f>(H2326+H2331)</f>
        <v>10521.34</v>
      </c>
      <c r="I2332" s="16">
        <f>(I2326+I2331)</f>
        <v>50338.01000000001</v>
      </c>
      <c r="J2332" s="16">
        <f>(J2326+J2331)</f>
        <v>229560.65000000002</v>
      </c>
      <c r="K2332" s="16">
        <f>(K2326+K2331)</f>
        <v>240081.99000000002</v>
      </c>
      <c r="L2332" s="16">
        <f>(L2326+L2331)</f>
        <v>229560.65000000002</v>
      </c>
      <c r="M2332" s="16">
        <f>(M2326+M2331)</f>
        <v>316.58</v>
      </c>
    </row>
    <row r="2333" spans="1:9" ht="15.75" thickBot="1">
      <c r="A2333" s="1" t="s">
        <v>936</v>
      </c>
      <c r="B2333" s="1"/>
      <c r="C2333" s="1"/>
      <c r="D2333" s="1"/>
      <c r="E2333" s="1"/>
      <c r="F2333" s="1"/>
      <c r="G2333" s="1"/>
      <c r="H2333" s="1"/>
      <c r="I2333" s="1"/>
    </row>
    <row r="2334" spans="1:13" ht="15.75" thickBot="1">
      <c r="A2334" s="4" t="s">
        <v>3922</v>
      </c>
      <c r="B2334" s="1" t="s">
        <v>3923</v>
      </c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1:13" ht="15.75" thickBot="1">
      <c r="A2335" s="4" t="s">
        <v>3924</v>
      </c>
      <c r="B2335" s="1" t="s">
        <v>3925</v>
      </c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1:13" ht="15.75" thickBot="1">
      <c r="A2336" s="6" t="s">
        <v>3926</v>
      </c>
      <c r="B2336" s="7" t="s">
        <v>3925</v>
      </c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 ht="45">
      <c r="A2337" s="5" t="s">
        <v>4449</v>
      </c>
      <c r="B2337" s="5" t="s">
        <v>4450</v>
      </c>
      <c r="C2337" s="5" t="s">
        <v>4451</v>
      </c>
      <c r="D2337" s="5" t="s">
        <v>4452</v>
      </c>
      <c r="E2337" s="8">
        <v>32043.88</v>
      </c>
      <c r="F2337" s="8">
        <v>0</v>
      </c>
      <c r="G2337" s="8">
        <v>35000</v>
      </c>
      <c r="H2337" s="8">
        <v>0</v>
      </c>
      <c r="I2337" s="8">
        <v>2956.12</v>
      </c>
      <c r="J2337" s="8">
        <v>32043.88</v>
      </c>
      <c r="K2337" s="8">
        <v>32043.88</v>
      </c>
      <c r="L2337" s="8">
        <v>32043.88</v>
      </c>
      <c r="M2337" s="9">
        <v>0</v>
      </c>
    </row>
    <row r="2338" spans="1:13" ht="60">
      <c r="A2338" s="10" t="s">
        <v>4453</v>
      </c>
      <c r="B2338" s="10" t="s">
        <v>4454</v>
      </c>
      <c r="C2338" s="10" t="s">
        <v>4455</v>
      </c>
      <c r="D2338" s="10" t="s">
        <v>4456</v>
      </c>
      <c r="E2338" s="11">
        <v>192867.23</v>
      </c>
      <c r="F2338" s="11">
        <v>10000</v>
      </c>
      <c r="G2338" s="11">
        <v>194500</v>
      </c>
      <c r="H2338" s="11">
        <v>743.08</v>
      </c>
      <c r="I2338" s="11">
        <v>1632.77</v>
      </c>
      <c r="J2338" s="11">
        <v>192124.15</v>
      </c>
      <c r="K2338" s="11">
        <v>192867.23</v>
      </c>
      <c r="L2338" s="11">
        <v>192124.15</v>
      </c>
      <c r="M2338" s="12">
        <v>0</v>
      </c>
    </row>
    <row r="2339" spans="1:13" ht="45">
      <c r="A2339" s="10" t="s">
        <v>4457</v>
      </c>
      <c r="B2339" s="10" t="s">
        <v>4458</v>
      </c>
      <c r="C2339" s="10" t="s">
        <v>4459</v>
      </c>
      <c r="D2339" s="10" t="s">
        <v>4460</v>
      </c>
      <c r="E2339" s="11">
        <v>13932.88</v>
      </c>
      <c r="F2339" s="11">
        <v>0</v>
      </c>
      <c r="G2339" s="11">
        <v>15000</v>
      </c>
      <c r="H2339" s="11">
        <v>0</v>
      </c>
      <c r="I2339" s="11">
        <v>1067.12</v>
      </c>
      <c r="J2339" s="11">
        <v>13932.88</v>
      </c>
      <c r="K2339" s="11">
        <v>13932.88</v>
      </c>
      <c r="L2339" s="11">
        <v>13932.88</v>
      </c>
      <c r="M2339" s="12">
        <v>0</v>
      </c>
    </row>
    <row r="2340" spans="1:13" ht="45">
      <c r="A2340" s="10" t="s">
        <v>4461</v>
      </c>
      <c r="B2340" s="10" t="s">
        <v>4462</v>
      </c>
      <c r="C2340" s="10" t="s">
        <v>4463</v>
      </c>
      <c r="D2340" s="10" t="s">
        <v>4464</v>
      </c>
      <c r="E2340" s="11">
        <v>33125.17</v>
      </c>
      <c r="F2340" s="11">
        <v>0</v>
      </c>
      <c r="G2340" s="11">
        <v>35000</v>
      </c>
      <c r="H2340" s="11">
        <v>3049.53</v>
      </c>
      <c r="I2340" s="11">
        <v>3073.74</v>
      </c>
      <c r="J2340" s="11">
        <v>28876.73</v>
      </c>
      <c r="K2340" s="11">
        <v>31926.26</v>
      </c>
      <c r="L2340" s="11">
        <v>28876.73</v>
      </c>
      <c r="M2340" s="12">
        <v>1198.91</v>
      </c>
    </row>
    <row r="2341" spans="1:13" ht="45">
      <c r="A2341" s="10" t="s">
        <v>4465</v>
      </c>
      <c r="B2341" s="10" t="s">
        <v>4466</v>
      </c>
      <c r="C2341" s="10" t="s">
        <v>4467</v>
      </c>
      <c r="D2341" s="10" t="s">
        <v>4399</v>
      </c>
      <c r="E2341" s="11">
        <v>4987.51</v>
      </c>
      <c r="F2341" s="11">
        <v>0</v>
      </c>
      <c r="G2341" s="11">
        <v>5000</v>
      </c>
      <c r="H2341" s="11">
        <v>0</v>
      </c>
      <c r="I2341" s="11">
        <v>12.49</v>
      </c>
      <c r="J2341" s="11">
        <v>4987.51</v>
      </c>
      <c r="K2341" s="11">
        <v>4987.51</v>
      </c>
      <c r="L2341" s="11">
        <v>4987.51</v>
      </c>
      <c r="M2341" s="12">
        <v>0</v>
      </c>
    </row>
    <row r="2342" spans="1:13" ht="45">
      <c r="A2342" s="10" t="s">
        <v>4468</v>
      </c>
      <c r="B2342" s="10" t="s">
        <v>4469</v>
      </c>
      <c r="C2342" s="10" t="s">
        <v>4470</v>
      </c>
      <c r="D2342" s="10" t="s">
        <v>4471</v>
      </c>
      <c r="E2342" s="11">
        <v>16387.78</v>
      </c>
      <c r="F2342" s="11">
        <v>10000</v>
      </c>
      <c r="G2342" s="11">
        <v>17000</v>
      </c>
      <c r="H2342" s="11">
        <v>0</v>
      </c>
      <c r="I2342" s="11">
        <v>612.22</v>
      </c>
      <c r="J2342" s="11">
        <v>16387.78</v>
      </c>
      <c r="K2342" s="11">
        <v>16387.78</v>
      </c>
      <c r="L2342" s="11">
        <v>16387.78</v>
      </c>
      <c r="M2342" s="12">
        <v>0</v>
      </c>
    </row>
    <row r="2343" spans="1:13" ht="60">
      <c r="A2343" s="10" t="s">
        <v>4472</v>
      </c>
      <c r="B2343" s="10" t="s">
        <v>4473</v>
      </c>
      <c r="C2343" s="10" t="s">
        <v>4474</v>
      </c>
      <c r="D2343" s="10" t="s">
        <v>4475</v>
      </c>
      <c r="E2343" s="11">
        <v>1914.66</v>
      </c>
      <c r="F2343" s="11">
        <v>0</v>
      </c>
      <c r="G2343" s="11">
        <v>2000</v>
      </c>
      <c r="H2343" s="11">
        <v>73.26</v>
      </c>
      <c r="I2343" s="11">
        <v>85.34</v>
      </c>
      <c r="J2343" s="11">
        <v>1841.4</v>
      </c>
      <c r="K2343" s="11">
        <v>1914.66</v>
      </c>
      <c r="L2343" s="11">
        <v>1841.4</v>
      </c>
      <c r="M2343" s="12">
        <v>0</v>
      </c>
    </row>
    <row r="2344" spans="1:13" ht="30">
      <c r="A2344" s="10" t="s">
        <v>4476</v>
      </c>
      <c r="B2344" s="10" t="s">
        <v>4477</v>
      </c>
      <c r="C2344" s="10" t="s">
        <v>4478</v>
      </c>
      <c r="D2344" s="10" t="s">
        <v>4479</v>
      </c>
      <c r="E2344" s="11">
        <v>8095.75</v>
      </c>
      <c r="F2344" s="11">
        <v>10000</v>
      </c>
      <c r="G2344" s="11">
        <v>10000</v>
      </c>
      <c r="H2344" s="11">
        <v>833.28</v>
      </c>
      <c r="I2344" s="11">
        <v>1904.25</v>
      </c>
      <c r="J2344" s="11">
        <v>7262.47</v>
      </c>
      <c r="K2344" s="11">
        <v>8095.75</v>
      </c>
      <c r="L2344" s="11">
        <v>7262.47</v>
      </c>
      <c r="M2344" s="12">
        <v>0</v>
      </c>
    </row>
    <row r="2345" spans="1:13" ht="30">
      <c r="A2345" s="10" t="s">
        <v>4480</v>
      </c>
      <c r="B2345" s="10" t="s">
        <v>4481</v>
      </c>
      <c r="C2345" s="10" t="s">
        <v>442</v>
      </c>
      <c r="D2345" s="10" t="s">
        <v>442</v>
      </c>
      <c r="E2345" s="11">
        <v>1666.33</v>
      </c>
      <c r="F2345" s="11">
        <v>0</v>
      </c>
      <c r="G2345" s="11">
        <v>2000</v>
      </c>
      <c r="H2345" s="11">
        <v>0</v>
      </c>
      <c r="I2345" s="11">
        <v>333.67</v>
      </c>
      <c r="J2345" s="11">
        <v>1666.33</v>
      </c>
      <c r="K2345" s="11">
        <v>1666.33</v>
      </c>
      <c r="L2345" s="11">
        <v>1666.33</v>
      </c>
      <c r="M2345" s="12">
        <v>0</v>
      </c>
    </row>
    <row r="2346" spans="1:13" ht="30">
      <c r="A2346" s="10" t="s">
        <v>4482</v>
      </c>
      <c r="B2346" s="10" t="s">
        <v>4483</v>
      </c>
      <c r="C2346" s="10" t="s">
        <v>4484</v>
      </c>
      <c r="D2346" s="10" t="s">
        <v>4485</v>
      </c>
      <c r="E2346" s="11">
        <v>6868.33</v>
      </c>
      <c r="F2346" s="11">
        <v>10000</v>
      </c>
      <c r="G2346" s="11">
        <v>10000</v>
      </c>
      <c r="H2346" s="11">
        <v>0</v>
      </c>
      <c r="I2346" s="11">
        <v>3131.67</v>
      </c>
      <c r="J2346" s="11">
        <v>6868.33</v>
      </c>
      <c r="K2346" s="11">
        <v>6868.33</v>
      </c>
      <c r="L2346" s="11">
        <v>6868.33</v>
      </c>
      <c r="M2346" s="12">
        <v>0</v>
      </c>
    </row>
    <row r="2347" spans="1:13" ht="60">
      <c r="A2347" s="10" t="s">
        <v>4486</v>
      </c>
      <c r="B2347" s="10" t="s">
        <v>4487</v>
      </c>
      <c r="C2347" s="10" t="s">
        <v>4488</v>
      </c>
      <c r="D2347" s="10" t="s">
        <v>4489</v>
      </c>
      <c r="E2347" s="11">
        <v>3094</v>
      </c>
      <c r="F2347" s="11">
        <v>10000</v>
      </c>
      <c r="G2347" s="11">
        <v>10000</v>
      </c>
      <c r="H2347" s="11">
        <v>3094</v>
      </c>
      <c r="I2347" s="11">
        <v>6906</v>
      </c>
      <c r="J2347" s="11">
        <v>0</v>
      </c>
      <c r="K2347" s="11">
        <v>3094</v>
      </c>
      <c r="L2347" s="11">
        <v>0</v>
      </c>
      <c r="M2347" s="12">
        <v>0</v>
      </c>
    </row>
    <row r="2348" spans="1:13" ht="30">
      <c r="A2348" s="10" t="s">
        <v>4490</v>
      </c>
      <c r="B2348" s="10" t="s">
        <v>4491</v>
      </c>
      <c r="C2348" s="10" t="s">
        <v>4492</v>
      </c>
      <c r="D2348" s="10" t="s">
        <v>4493</v>
      </c>
      <c r="E2348" s="11">
        <v>50021.82</v>
      </c>
      <c r="F2348" s="11">
        <v>10000</v>
      </c>
      <c r="G2348" s="11">
        <v>50500</v>
      </c>
      <c r="H2348" s="11">
        <v>68</v>
      </c>
      <c r="I2348" s="11">
        <v>478.18</v>
      </c>
      <c r="J2348" s="11">
        <v>49953.82</v>
      </c>
      <c r="K2348" s="11">
        <v>50021.82</v>
      </c>
      <c r="L2348" s="11">
        <v>49953.82</v>
      </c>
      <c r="M2348" s="12">
        <v>0</v>
      </c>
    </row>
    <row r="2349" spans="1:13" ht="30">
      <c r="A2349" s="10" t="s">
        <v>4494</v>
      </c>
      <c r="B2349" s="10" t="s">
        <v>4495</v>
      </c>
      <c r="C2349" s="10" t="s">
        <v>4496</v>
      </c>
      <c r="D2349" s="10" t="s">
        <v>4497</v>
      </c>
      <c r="E2349" s="11">
        <v>386</v>
      </c>
      <c r="F2349" s="11">
        <v>10000</v>
      </c>
      <c r="G2349" s="11">
        <v>10000</v>
      </c>
      <c r="H2349" s="11">
        <v>386</v>
      </c>
      <c r="I2349" s="11">
        <v>9614</v>
      </c>
      <c r="J2349" s="11">
        <v>0</v>
      </c>
      <c r="K2349" s="11">
        <v>386</v>
      </c>
      <c r="L2349" s="11">
        <v>0</v>
      </c>
      <c r="M2349" s="12">
        <v>0</v>
      </c>
    </row>
    <row r="2350" spans="1:13" ht="45">
      <c r="A2350" s="10" t="s">
        <v>4498</v>
      </c>
      <c r="B2350" s="10" t="s">
        <v>4499</v>
      </c>
      <c r="C2350" s="10" t="s">
        <v>4500</v>
      </c>
      <c r="D2350" s="10" t="s">
        <v>4501</v>
      </c>
      <c r="E2350" s="11">
        <v>2400</v>
      </c>
      <c r="F2350" s="11">
        <v>0</v>
      </c>
      <c r="G2350" s="11">
        <v>2500</v>
      </c>
      <c r="H2350" s="11">
        <v>2400</v>
      </c>
      <c r="I2350" s="11">
        <v>100</v>
      </c>
      <c r="J2350" s="11">
        <v>0</v>
      </c>
      <c r="K2350" s="11">
        <v>2400</v>
      </c>
      <c r="L2350" s="11">
        <v>0</v>
      </c>
      <c r="M2350" s="12">
        <v>0</v>
      </c>
    </row>
    <row r="2351" spans="1:13" ht="30">
      <c r="A2351" s="10" t="s">
        <v>4502</v>
      </c>
      <c r="B2351" s="10" t="s">
        <v>4503</v>
      </c>
      <c r="C2351" s="10" t="s">
        <v>4504</v>
      </c>
      <c r="D2351" s="10" t="s">
        <v>4505</v>
      </c>
      <c r="E2351" s="11">
        <v>2418</v>
      </c>
      <c r="F2351" s="11">
        <v>10000</v>
      </c>
      <c r="G2351" s="11">
        <v>10000</v>
      </c>
      <c r="H2351" s="11">
        <v>0</v>
      </c>
      <c r="I2351" s="11">
        <v>7582</v>
      </c>
      <c r="J2351" s="11">
        <v>2418</v>
      </c>
      <c r="K2351" s="11">
        <v>2418</v>
      </c>
      <c r="L2351" s="11">
        <v>2418</v>
      </c>
      <c r="M2351" s="12">
        <v>0</v>
      </c>
    </row>
    <row r="2352" spans="1:13" ht="45">
      <c r="A2352" s="10" t="s">
        <v>4506</v>
      </c>
      <c r="B2352" s="10" t="s">
        <v>4507</v>
      </c>
      <c r="C2352" s="10" t="s">
        <v>4508</v>
      </c>
      <c r="D2352" s="10" t="s">
        <v>4509</v>
      </c>
      <c r="E2352" s="11">
        <v>157388.47</v>
      </c>
      <c r="F2352" s="11">
        <v>20000</v>
      </c>
      <c r="G2352" s="11">
        <v>160000</v>
      </c>
      <c r="H2352" s="11">
        <v>356.13</v>
      </c>
      <c r="I2352" s="11">
        <v>2611.53</v>
      </c>
      <c r="J2352" s="11">
        <v>157032.34</v>
      </c>
      <c r="K2352" s="11">
        <v>157388.47</v>
      </c>
      <c r="L2352" s="11">
        <v>157032.34</v>
      </c>
      <c r="M2352" s="12">
        <v>0</v>
      </c>
    </row>
    <row r="2353" spans="1:13" ht="15">
      <c r="A2353" s="10" t="s">
        <v>4510</v>
      </c>
      <c r="B2353" s="10" t="s">
        <v>4511</v>
      </c>
      <c r="C2353" s="10" t="s">
        <v>4512</v>
      </c>
      <c r="D2353" s="10" t="s">
        <v>4513</v>
      </c>
      <c r="E2353" s="11">
        <v>26079.3</v>
      </c>
      <c r="F2353" s="11">
        <v>10000</v>
      </c>
      <c r="G2353" s="11">
        <v>27000</v>
      </c>
      <c r="H2353" s="11">
        <v>8225.14</v>
      </c>
      <c r="I2353" s="11">
        <v>920.7</v>
      </c>
      <c r="J2353" s="11">
        <v>17854.16</v>
      </c>
      <c r="K2353" s="11">
        <v>26079.3</v>
      </c>
      <c r="L2353" s="11">
        <v>17854.16</v>
      </c>
      <c r="M2353" s="12">
        <v>0</v>
      </c>
    </row>
    <row r="2354" spans="1:13" ht="15">
      <c r="A2354" s="10" t="s">
        <v>4514</v>
      </c>
      <c r="B2354" s="10" t="s">
        <v>4515</v>
      </c>
      <c r="C2354" s="10" t="s">
        <v>4516</v>
      </c>
      <c r="D2354" s="10" t="s">
        <v>4517</v>
      </c>
      <c r="E2354" s="11">
        <v>115662.49</v>
      </c>
      <c r="F2354" s="11">
        <v>30000</v>
      </c>
      <c r="G2354" s="11">
        <v>116984</v>
      </c>
      <c r="H2354" s="11">
        <v>1073.99</v>
      </c>
      <c r="I2354" s="11">
        <v>1919.29</v>
      </c>
      <c r="J2354" s="11">
        <v>113990.72</v>
      </c>
      <c r="K2354" s="11">
        <v>115064.71</v>
      </c>
      <c r="L2354" s="11">
        <v>113990.72</v>
      </c>
      <c r="M2354" s="12">
        <v>597.78</v>
      </c>
    </row>
    <row r="2355" spans="1:13" ht="15">
      <c r="A2355" s="10" t="s">
        <v>4518</v>
      </c>
      <c r="B2355" s="10" t="s">
        <v>4519</v>
      </c>
      <c r="C2355" s="10" t="s">
        <v>4520</v>
      </c>
      <c r="D2355" s="10" t="s">
        <v>4521</v>
      </c>
      <c r="E2355" s="11">
        <v>7325.96</v>
      </c>
      <c r="F2355" s="11">
        <v>10000</v>
      </c>
      <c r="G2355" s="11">
        <v>10000</v>
      </c>
      <c r="H2355" s="11">
        <v>59.99</v>
      </c>
      <c r="I2355" s="11">
        <v>2674.04</v>
      </c>
      <c r="J2355" s="11">
        <v>7265.97</v>
      </c>
      <c r="K2355" s="11">
        <v>7325.96</v>
      </c>
      <c r="L2355" s="11">
        <v>7265.97</v>
      </c>
      <c r="M2355" s="12">
        <v>0</v>
      </c>
    </row>
    <row r="2356" spans="1:13" ht="60">
      <c r="A2356" s="10" t="s">
        <v>4522</v>
      </c>
      <c r="B2356" s="10" t="s">
        <v>4523</v>
      </c>
      <c r="C2356" s="10" t="s">
        <v>4524</v>
      </c>
      <c r="D2356" s="10" t="s">
        <v>4525</v>
      </c>
      <c r="E2356" s="11">
        <v>78925.42</v>
      </c>
      <c r="F2356" s="11">
        <v>10000</v>
      </c>
      <c r="G2356" s="11">
        <v>80000</v>
      </c>
      <c r="H2356" s="11">
        <v>123</v>
      </c>
      <c r="I2356" s="11">
        <v>1074.58</v>
      </c>
      <c r="J2356" s="11">
        <v>78802.42</v>
      </c>
      <c r="K2356" s="11">
        <v>78925.42</v>
      </c>
      <c r="L2356" s="11">
        <v>78802.42</v>
      </c>
      <c r="M2356" s="12">
        <v>0</v>
      </c>
    </row>
    <row r="2357" spans="1:13" ht="30">
      <c r="A2357" s="10" t="s">
        <v>4526</v>
      </c>
      <c r="B2357" s="10" t="s">
        <v>4527</v>
      </c>
      <c r="C2357" s="10" t="s">
        <v>4528</v>
      </c>
      <c r="D2357" s="10" t="s">
        <v>4529</v>
      </c>
      <c r="E2357" s="11">
        <v>10858.35</v>
      </c>
      <c r="F2357" s="11">
        <v>10000</v>
      </c>
      <c r="G2357" s="11">
        <v>11000</v>
      </c>
      <c r="H2357" s="11">
        <v>0</v>
      </c>
      <c r="I2357" s="11">
        <v>141.65</v>
      </c>
      <c r="J2357" s="11">
        <v>10858.35</v>
      </c>
      <c r="K2357" s="11">
        <v>10858.35</v>
      </c>
      <c r="L2357" s="11">
        <v>10858.35</v>
      </c>
      <c r="M2357" s="12">
        <v>0</v>
      </c>
    </row>
    <row r="2358" spans="1:13" ht="45">
      <c r="A2358" s="10" t="s">
        <v>4530</v>
      </c>
      <c r="B2358" s="10" t="s">
        <v>4531</v>
      </c>
      <c r="C2358" s="10" t="s">
        <v>4532</v>
      </c>
      <c r="D2358" s="10" t="s">
        <v>4533</v>
      </c>
      <c r="E2358" s="11">
        <v>35607.8</v>
      </c>
      <c r="F2358" s="11">
        <v>10000</v>
      </c>
      <c r="G2358" s="11">
        <v>37000</v>
      </c>
      <c r="H2358" s="11">
        <v>24565.3</v>
      </c>
      <c r="I2358" s="11">
        <v>1392.2</v>
      </c>
      <c r="J2358" s="11">
        <v>11042.5</v>
      </c>
      <c r="K2358" s="11">
        <v>35607.8</v>
      </c>
      <c r="L2358" s="11">
        <v>11042.5</v>
      </c>
      <c r="M2358" s="12">
        <v>0</v>
      </c>
    </row>
    <row r="2359" spans="1:13" ht="45.75" thickBot="1">
      <c r="A2359" s="10" t="s">
        <v>4534</v>
      </c>
      <c r="B2359" s="10" t="s">
        <v>4535</v>
      </c>
      <c r="C2359" s="10" t="s">
        <v>4536</v>
      </c>
      <c r="D2359" s="10" t="s">
        <v>4537</v>
      </c>
      <c r="E2359" s="11">
        <v>10130.78</v>
      </c>
      <c r="F2359" s="11">
        <v>10000</v>
      </c>
      <c r="G2359" s="11">
        <v>10577.38</v>
      </c>
      <c r="H2359" s="11">
        <v>0</v>
      </c>
      <c r="I2359" s="11">
        <v>446.6</v>
      </c>
      <c r="J2359" s="11">
        <v>10130.78</v>
      </c>
      <c r="K2359" s="11">
        <v>10130.78</v>
      </c>
      <c r="L2359" s="11">
        <v>10130.78</v>
      </c>
      <c r="M2359" s="12">
        <v>0</v>
      </c>
    </row>
    <row r="2360" spans="1:13" ht="15.75" thickBot="1">
      <c r="A2360" s="13"/>
      <c r="B2360" s="14" t="s">
        <v>3956</v>
      </c>
      <c r="C2360" s="15"/>
      <c r="D2360" s="15"/>
      <c r="E2360" s="16">
        <f>SUM($E$2337:$E$2359)</f>
        <v>812187.9100000001</v>
      </c>
      <c r="F2360" s="16">
        <f>SUM($F$2337:$F$2359)</f>
        <v>190000</v>
      </c>
      <c r="G2360" s="16">
        <f>SUM($G$2337:$G$2359)</f>
        <v>861061.38</v>
      </c>
      <c r="H2360" s="16">
        <f>SUM($H$2337:$H$2359)</f>
        <v>45050.7</v>
      </c>
      <c r="I2360" s="16">
        <f>SUM($I$2337:$I$2359)</f>
        <v>50670.159999999996</v>
      </c>
      <c r="J2360" s="16">
        <f>SUM($J$2337:$J$2359)</f>
        <v>765340.5200000001</v>
      </c>
      <c r="K2360" s="16">
        <f>SUM($K$2337:$K$2359)</f>
        <v>810391.2200000001</v>
      </c>
      <c r="L2360" s="16">
        <f>SUM($L$2337:$L$2359)</f>
        <v>765340.5200000001</v>
      </c>
      <c r="M2360" s="16">
        <f>SUM($M$2337:$M$2359)</f>
        <v>1796.69</v>
      </c>
    </row>
    <row r="2361" spans="1:13" ht="15.75" thickBot="1">
      <c r="A2361" s="6" t="s">
        <v>3957</v>
      </c>
      <c r="B2361" s="7" t="s">
        <v>3958</v>
      </c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 ht="60">
      <c r="A2362" s="5" t="s">
        <v>4538</v>
      </c>
      <c r="B2362" s="5" t="s">
        <v>4539</v>
      </c>
      <c r="C2362" s="5" t="s">
        <v>4508</v>
      </c>
      <c r="D2362" s="5" t="s">
        <v>4509</v>
      </c>
      <c r="E2362" s="8">
        <v>11869.28</v>
      </c>
      <c r="F2362" s="8">
        <v>0</v>
      </c>
      <c r="G2362" s="8">
        <v>12000</v>
      </c>
      <c r="H2362" s="8">
        <v>0</v>
      </c>
      <c r="I2362" s="8">
        <v>130.72</v>
      </c>
      <c r="J2362" s="8">
        <v>11869.28</v>
      </c>
      <c r="K2362" s="8">
        <v>11869.28</v>
      </c>
      <c r="L2362" s="8">
        <v>11869.28</v>
      </c>
      <c r="M2362" s="9">
        <v>0</v>
      </c>
    </row>
    <row r="2363" spans="1:13" ht="30">
      <c r="A2363" s="10" t="s">
        <v>4540</v>
      </c>
      <c r="B2363" s="10" t="s">
        <v>4541</v>
      </c>
      <c r="C2363" s="10" t="s">
        <v>4512</v>
      </c>
      <c r="D2363" s="10" t="s">
        <v>4513</v>
      </c>
      <c r="E2363" s="11">
        <v>3956.79</v>
      </c>
      <c r="F2363" s="11">
        <v>10000</v>
      </c>
      <c r="G2363" s="11">
        <v>10000</v>
      </c>
      <c r="H2363" s="11">
        <v>186</v>
      </c>
      <c r="I2363" s="11">
        <v>6043.21</v>
      </c>
      <c r="J2363" s="11">
        <v>3770.79</v>
      </c>
      <c r="K2363" s="11">
        <v>3956.79</v>
      </c>
      <c r="L2363" s="11">
        <v>3770.79</v>
      </c>
      <c r="M2363" s="12">
        <v>0</v>
      </c>
    </row>
    <row r="2364" spans="1:13" ht="45">
      <c r="A2364" s="10" t="s">
        <v>4542</v>
      </c>
      <c r="B2364" s="10" t="s">
        <v>4543</v>
      </c>
      <c r="C2364" s="10" t="s">
        <v>4516</v>
      </c>
      <c r="D2364" s="10" t="s">
        <v>4517</v>
      </c>
      <c r="E2364" s="11">
        <v>46260.75</v>
      </c>
      <c r="F2364" s="11">
        <v>0</v>
      </c>
      <c r="G2364" s="11">
        <v>47000</v>
      </c>
      <c r="H2364" s="11">
        <v>0</v>
      </c>
      <c r="I2364" s="11">
        <v>739.25</v>
      </c>
      <c r="J2364" s="11">
        <v>46260.75</v>
      </c>
      <c r="K2364" s="11">
        <v>46260.75</v>
      </c>
      <c r="L2364" s="11">
        <v>46260.75</v>
      </c>
      <c r="M2364" s="12">
        <v>0</v>
      </c>
    </row>
    <row r="2365" spans="1:13" ht="45">
      <c r="A2365" s="10" t="s">
        <v>4544</v>
      </c>
      <c r="B2365" s="10" t="s">
        <v>4545</v>
      </c>
      <c r="C2365" s="10" t="s">
        <v>4520</v>
      </c>
      <c r="D2365" s="10" t="s">
        <v>4521</v>
      </c>
      <c r="E2365" s="11">
        <v>2705.04</v>
      </c>
      <c r="F2365" s="11">
        <v>10000</v>
      </c>
      <c r="G2365" s="11">
        <v>10000</v>
      </c>
      <c r="H2365" s="11">
        <v>0</v>
      </c>
      <c r="I2365" s="11">
        <v>7294.96</v>
      </c>
      <c r="J2365" s="11">
        <v>2705.04</v>
      </c>
      <c r="K2365" s="11">
        <v>2705.04</v>
      </c>
      <c r="L2365" s="11">
        <v>2705.04</v>
      </c>
      <c r="M2365" s="12">
        <v>0</v>
      </c>
    </row>
    <row r="2366" spans="1:13" ht="30.75" thickBot="1">
      <c r="A2366" s="10" t="s">
        <v>4546</v>
      </c>
      <c r="B2366" s="10" t="s">
        <v>4547</v>
      </c>
      <c r="C2366" s="10" t="s">
        <v>4548</v>
      </c>
      <c r="D2366" s="10" t="s">
        <v>4549</v>
      </c>
      <c r="E2366" s="11">
        <v>5068.56</v>
      </c>
      <c r="F2366" s="11">
        <v>10000</v>
      </c>
      <c r="G2366" s="11">
        <v>10000</v>
      </c>
      <c r="H2366" s="11">
        <v>4317.3</v>
      </c>
      <c r="I2366" s="11">
        <v>4931.44</v>
      </c>
      <c r="J2366" s="11">
        <v>751.26</v>
      </c>
      <c r="K2366" s="11">
        <v>5068.56</v>
      </c>
      <c r="L2366" s="11">
        <v>751.26</v>
      </c>
      <c r="M2366" s="12">
        <v>0</v>
      </c>
    </row>
    <row r="2367" spans="1:13" ht="15.75" thickBot="1">
      <c r="A2367" s="13"/>
      <c r="B2367" s="14" t="s">
        <v>3967</v>
      </c>
      <c r="C2367" s="15"/>
      <c r="D2367" s="15"/>
      <c r="E2367" s="16">
        <f>SUM($E$2362:$E$2366)</f>
        <v>69860.42</v>
      </c>
      <c r="F2367" s="16">
        <f>SUM($F$2362:$F$2366)</f>
        <v>30000</v>
      </c>
      <c r="G2367" s="16">
        <f>SUM($G$2362:$G$2366)</f>
        <v>89000</v>
      </c>
      <c r="H2367" s="16">
        <f>SUM($H$2362:$H$2366)</f>
        <v>4503.3</v>
      </c>
      <c r="I2367" s="16">
        <f>SUM($I$2362:$I$2366)</f>
        <v>19139.579999999998</v>
      </c>
      <c r="J2367" s="16">
        <f>SUM($J$2362:$J$2366)</f>
        <v>65357.12</v>
      </c>
      <c r="K2367" s="16">
        <f>SUM($K$2362:$K$2366)</f>
        <v>69860.42</v>
      </c>
      <c r="L2367" s="16">
        <f>SUM($L$2362:$L$2366)</f>
        <v>65357.12</v>
      </c>
      <c r="M2367" s="16">
        <f>SUM($M$2362:$M$2366)</f>
        <v>0</v>
      </c>
    </row>
    <row r="2368" spans="2:13" ht="15.75" thickBot="1">
      <c r="B2368" s="14" t="s">
        <v>3975</v>
      </c>
      <c r="C2368" s="15"/>
      <c r="D2368" s="15"/>
      <c r="E2368" s="16">
        <f>(E2360+E2367)</f>
        <v>882048.3300000002</v>
      </c>
      <c r="F2368" s="16">
        <f>(F2360+F2367)</f>
        <v>220000</v>
      </c>
      <c r="G2368" s="16">
        <f>(G2360+G2367)</f>
        <v>950061.38</v>
      </c>
      <c r="H2368" s="16">
        <f>(H2360+H2367)</f>
        <v>49554</v>
      </c>
      <c r="I2368" s="16">
        <f>(I2360+I2367)</f>
        <v>69809.73999999999</v>
      </c>
      <c r="J2368" s="16">
        <f>(J2360+J2367)</f>
        <v>830697.6400000001</v>
      </c>
      <c r="K2368" s="16">
        <f>(K2360+K2367)</f>
        <v>880251.6400000001</v>
      </c>
      <c r="L2368" s="16">
        <f>(L2360+L2367)</f>
        <v>830697.6400000001</v>
      </c>
      <c r="M2368" s="16">
        <f>(M2360+M2367)</f>
        <v>1796.69</v>
      </c>
    </row>
    <row r="2369" spans="1:13" ht="15.75" thickBot="1">
      <c r="A2369" s="4" t="s">
        <v>3976</v>
      </c>
      <c r="B2369" s="1" t="s">
        <v>3977</v>
      </c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1:13" ht="15.75" thickBot="1">
      <c r="A2370" s="6" t="s">
        <v>4330</v>
      </c>
      <c r="B2370" s="7" t="s">
        <v>4331</v>
      </c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 ht="30.75" thickBot="1">
      <c r="A2371" s="5" t="s">
        <v>4550</v>
      </c>
      <c r="B2371" s="5" t="s">
        <v>4551</v>
      </c>
      <c r="C2371" s="5" t="s">
        <v>4552</v>
      </c>
      <c r="D2371" s="5" t="s">
        <v>4551</v>
      </c>
      <c r="E2371" s="8">
        <v>600</v>
      </c>
      <c r="F2371" s="8">
        <v>600</v>
      </c>
      <c r="G2371" s="8">
        <v>600</v>
      </c>
      <c r="H2371" s="8">
        <v>0</v>
      </c>
      <c r="I2371" s="8">
        <v>0</v>
      </c>
      <c r="J2371" s="8">
        <v>600</v>
      </c>
      <c r="K2371" s="8">
        <v>600</v>
      </c>
      <c r="L2371" s="8">
        <v>600</v>
      </c>
      <c r="M2371" s="9">
        <v>0</v>
      </c>
    </row>
    <row r="2372" spans="1:13" ht="15.75" thickBot="1">
      <c r="A2372" s="13"/>
      <c r="B2372" s="14" t="s">
        <v>4379</v>
      </c>
      <c r="C2372" s="15"/>
      <c r="D2372" s="15"/>
      <c r="E2372" s="16">
        <f>SUM($E$2371:$E$2371)</f>
        <v>600</v>
      </c>
      <c r="F2372" s="16">
        <f>SUM($F$2371:$F$2371)</f>
        <v>600</v>
      </c>
      <c r="G2372" s="16">
        <f>SUM($G$2371:$G$2371)</f>
        <v>600</v>
      </c>
      <c r="H2372" s="16">
        <f>SUM($H$2371:$H$2371)</f>
        <v>0</v>
      </c>
      <c r="I2372" s="16">
        <f>SUM($I$2371:$I$2371)</f>
        <v>0</v>
      </c>
      <c r="J2372" s="16">
        <f>SUM($J$2371:$J$2371)</f>
        <v>600</v>
      </c>
      <c r="K2372" s="16">
        <f>SUM($K$2371:$K$2371)</f>
        <v>600</v>
      </c>
      <c r="L2372" s="16">
        <f>SUM($L$2371:$L$2371)</f>
        <v>600</v>
      </c>
      <c r="M2372" s="16">
        <f>SUM($M$2371:$M$2371)</f>
        <v>0</v>
      </c>
    </row>
    <row r="2373" spans="2:13" ht="15.75" thickBot="1">
      <c r="B2373" s="14" t="s">
        <v>4387</v>
      </c>
      <c r="C2373" s="15"/>
      <c r="D2373" s="15"/>
      <c r="E2373" s="16">
        <f>(E2372)</f>
        <v>600</v>
      </c>
      <c r="F2373" s="16">
        <f>(F2372)</f>
        <v>600</v>
      </c>
      <c r="G2373" s="16">
        <f>(G2372)</f>
        <v>600</v>
      </c>
      <c r="H2373" s="16">
        <f>(H2372)</f>
        <v>0</v>
      </c>
      <c r="I2373" s="16">
        <f>(I2372)</f>
        <v>0</v>
      </c>
      <c r="J2373" s="16">
        <f>(J2372)</f>
        <v>600</v>
      </c>
      <c r="K2373" s="16">
        <f>(K2372)</f>
        <v>600</v>
      </c>
      <c r="L2373" s="16">
        <f>(L2372)</f>
        <v>600</v>
      </c>
      <c r="M2373" s="16">
        <f>(M2372)</f>
        <v>0</v>
      </c>
    </row>
    <row r="2374" spans="2:13" ht="15.75" thickBot="1">
      <c r="B2374" s="14" t="s">
        <v>1812</v>
      </c>
      <c r="C2374" s="15"/>
      <c r="D2374" s="15"/>
      <c r="E2374" s="16">
        <f>(E2368+E2373)</f>
        <v>882648.3300000002</v>
      </c>
      <c r="F2374" s="16">
        <f>(F2368+F2373)</f>
        <v>220600</v>
      </c>
      <c r="G2374" s="16">
        <f>(G2368+G2373)</f>
        <v>950661.38</v>
      </c>
      <c r="H2374" s="16">
        <f>(H2368+H2373)</f>
        <v>49554</v>
      </c>
      <c r="I2374" s="16">
        <f>(I2368+I2373)</f>
        <v>69809.73999999999</v>
      </c>
      <c r="J2374" s="16">
        <f>(J2368+J2373)</f>
        <v>831297.6400000001</v>
      </c>
      <c r="K2374" s="16">
        <f>(K2368+K2373)</f>
        <v>880851.6400000001</v>
      </c>
      <c r="L2374" s="16">
        <f>(L2368+L2373)</f>
        <v>831297.6400000001</v>
      </c>
      <c r="M2374" s="16">
        <f>(M2368+M2373)</f>
        <v>1796.69</v>
      </c>
    </row>
    <row r="2375" spans="1:9" ht="15.75" thickBot="1">
      <c r="A2375" s="1" t="s">
        <v>1813</v>
      </c>
      <c r="B2375" s="1"/>
      <c r="C2375" s="1"/>
      <c r="D2375" s="1"/>
      <c r="E2375" s="1"/>
      <c r="F2375" s="1"/>
      <c r="G2375" s="1"/>
      <c r="H2375" s="1"/>
      <c r="I2375" s="1"/>
    </row>
    <row r="2376" spans="1:13" ht="15.75" thickBot="1">
      <c r="A2376" s="4" t="s">
        <v>3922</v>
      </c>
      <c r="B2376" s="1" t="s">
        <v>3923</v>
      </c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1:13" ht="15.75" thickBot="1">
      <c r="A2377" s="4" t="s">
        <v>3924</v>
      </c>
      <c r="B2377" s="1" t="s">
        <v>3925</v>
      </c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1:13" ht="15.75" thickBot="1">
      <c r="A2378" s="6" t="s">
        <v>3926</v>
      </c>
      <c r="B2378" s="7" t="s">
        <v>3925</v>
      </c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 ht="45">
      <c r="A2379" s="5" t="s">
        <v>4553</v>
      </c>
      <c r="B2379" s="5" t="s">
        <v>4554</v>
      </c>
      <c r="C2379" s="5" t="s">
        <v>4555</v>
      </c>
      <c r="D2379" s="5" t="s">
        <v>4556</v>
      </c>
      <c r="E2379" s="8">
        <v>1365.66</v>
      </c>
      <c r="F2379" s="8">
        <v>10000</v>
      </c>
      <c r="G2379" s="8">
        <v>18000</v>
      </c>
      <c r="H2379" s="8">
        <v>0</v>
      </c>
      <c r="I2379" s="8">
        <v>16634.34</v>
      </c>
      <c r="J2379" s="8">
        <v>1365.66</v>
      </c>
      <c r="K2379" s="8">
        <v>1365.66</v>
      </c>
      <c r="L2379" s="8">
        <v>1365.66</v>
      </c>
      <c r="M2379" s="9">
        <v>0</v>
      </c>
    </row>
    <row r="2380" spans="1:13" ht="45">
      <c r="A2380" s="10" t="s">
        <v>4557</v>
      </c>
      <c r="B2380" s="10" t="s">
        <v>4558</v>
      </c>
      <c r="C2380" s="10" t="s">
        <v>4559</v>
      </c>
      <c r="D2380" s="10" t="s">
        <v>4399</v>
      </c>
      <c r="E2380" s="11">
        <v>349560.35</v>
      </c>
      <c r="F2380" s="11">
        <v>50000</v>
      </c>
      <c r="G2380" s="11">
        <v>355000</v>
      </c>
      <c r="H2380" s="11">
        <v>0</v>
      </c>
      <c r="I2380" s="11">
        <v>5439.65</v>
      </c>
      <c r="J2380" s="11">
        <v>349560.35</v>
      </c>
      <c r="K2380" s="11">
        <v>349560.35</v>
      </c>
      <c r="L2380" s="11">
        <v>349560.35</v>
      </c>
      <c r="M2380" s="12">
        <v>0</v>
      </c>
    </row>
    <row r="2381" spans="1:13" ht="45">
      <c r="A2381" s="10" t="s">
        <v>4560</v>
      </c>
      <c r="B2381" s="10" t="s">
        <v>4561</v>
      </c>
      <c r="C2381" s="10" t="s">
        <v>4562</v>
      </c>
      <c r="D2381" s="10" t="s">
        <v>4563</v>
      </c>
      <c r="E2381" s="11">
        <v>5634.28</v>
      </c>
      <c r="F2381" s="11">
        <v>80000</v>
      </c>
      <c r="G2381" s="11">
        <v>6000</v>
      </c>
      <c r="H2381" s="11">
        <v>124</v>
      </c>
      <c r="I2381" s="11">
        <v>365.72</v>
      </c>
      <c r="J2381" s="11">
        <v>5510.28</v>
      </c>
      <c r="K2381" s="11">
        <v>5634.28</v>
      </c>
      <c r="L2381" s="11">
        <v>5510.28</v>
      </c>
      <c r="M2381" s="12">
        <v>0</v>
      </c>
    </row>
    <row r="2382" spans="1:13" ht="30">
      <c r="A2382" s="10" t="s">
        <v>4564</v>
      </c>
      <c r="B2382" s="10" t="s">
        <v>4565</v>
      </c>
      <c r="C2382" s="10" t="s">
        <v>4566</v>
      </c>
      <c r="D2382" s="10" t="s">
        <v>4565</v>
      </c>
      <c r="E2382" s="11">
        <v>312.6</v>
      </c>
      <c r="F2382" s="11">
        <v>0</v>
      </c>
      <c r="G2382" s="11">
        <v>500</v>
      </c>
      <c r="H2382" s="11">
        <v>0</v>
      </c>
      <c r="I2382" s="11">
        <v>187.4</v>
      </c>
      <c r="J2382" s="11">
        <v>312.6</v>
      </c>
      <c r="K2382" s="11">
        <v>312.6</v>
      </c>
      <c r="L2382" s="11">
        <v>312.6</v>
      </c>
      <c r="M2382" s="12">
        <v>0</v>
      </c>
    </row>
    <row r="2383" spans="1:13" ht="45">
      <c r="A2383" s="10" t="s">
        <v>4567</v>
      </c>
      <c r="B2383" s="10" t="s">
        <v>4568</v>
      </c>
      <c r="C2383" s="10" t="s">
        <v>4569</v>
      </c>
      <c r="D2383" s="10" t="s">
        <v>4570</v>
      </c>
      <c r="E2383" s="11">
        <v>399112.81</v>
      </c>
      <c r="F2383" s="11">
        <v>120000</v>
      </c>
      <c r="G2383" s="11">
        <v>400000</v>
      </c>
      <c r="H2383" s="11">
        <v>894.49</v>
      </c>
      <c r="I2383" s="11">
        <v>4706.43</v>
      </c>
      <c r="J2383" s="11">
        <v>394399.08</v>
      </c>
      <c r="K2383" s="11">
        <v>395293.57</v>
      </c>
      <c r="L2383" s="11">
        <v>394399.08</v>
      </c>
      <c r="M2383" s="12">
        <v>3819.24</v>
      </c>
    </row>
    <row r="2384" spans="1:13" ht="30.75" thickBot="1">
      <c r="A2384" s="10" t="s">
        <v>4571</v>
      </c>
      <c r="B2384" s="10" t="s">
        <v>4572</v>
      </c>
      <c r="C2384" s="10" t="s">
        <v>4573</v>
      </c>
      <c r="D2384" s="10" t="s">
        <v>4574</v>
      </c>
      <c r="E2384" s="11">
        <v>0</v>
      </c>
      <c r="F2384" s="11">
        <v>10000</v>
      </c>
      <c r="G2384" s="11">
        <v>10000</v>
      </c>
      <c r="H2384" s="11">
        <v>0</v>
      </c>
      <c r="I2384" s="11">
        <v>10000</v>
      </c>
      <c r="J2384" s="11">
        <v>0</v>
      </c>
      <c r="K2384" s="11">
        <v>0</v>
      </c>
      <c r="L2384" s="11">
        <v>0</v>
      </c>
      <c r="M2384" s="12">
        <v>0</v>
      </c>
    </row>
    <row r="2385" spans="1:13" ht="15.75" thickBot="1">
      <c r="A2385" s="13"/>
      <c r="B2385" s="14" t="s">
        <v>3956</v>
      </c>
      <c r="C2385" s="15"/>
      <c r="D2385" s="15"/>
      <c r="E2385" s="16">
        <f>SUM($E$2379:$E$2384)</f>
        <v>755985.7</v>
      </c>
      <c r="F2385" s="16">
        <f>SUM($F$2379:$F$2384)</f>
        <v>270000</v>
      </c>
      <c r="G2385" s="16">
        <f>SUM($G$2379:$G$2384)</f>
        <v>789500</v>
      </c>
      <c r="H2385" s="16">
        <f>SUM($H$2379:$H$2384)</f>
        <v>1018.49</v>
      </c>
      <c r="I2385" s="16">
        <f>SUM($I$2379:$I$2384)</f>
        <v>37333.54</v>
      </c>
      <c r="J2385" s="16">
        <f>SUM($J$2379:$J$2384)</f>
        <v>751147.97</v>
      </c>
      <c r="K2385" s="16">
        <f>SUM($K$2379:$K$2384)</f>
        <v>752166.46</v>
      </c>
      <c r="L2385" s="16">
        <f>SUM($L$2379:$L$2384)</f>
        <v>751147.97</v>
      </c>
      <c r="M2385" s="16">
        <f>SUM($M$2379:$M$2384)</f>
        <v>3819.24</v>
      </c>
    </row>
    <row r="2386" spans="1:13" ht="15.75" thickBot="1">
      <c r="A2386" s="6" t="s">
        <v>3957</v>
      </c>
      <c r="B2386" s="7" t="s">
        <v>3958</v>
      </c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 ht="45.75" thickBot="1">
      <c r="A2387" s="5" t="s">
        <v>4575</v>
      </c>
      <c r="B2387" s="5" t="s">
        <v>4576</v>
      </c>
      <c r="C2387" s="5" t="s">
        <v>4566</v>
      </c>
      <c r="D2387" s="5" t="s">
        <v>4565</v>
      </c>
      <c r="E2387" s="8">
        <v>68186.98</v>
      </c>
      <c r="F2387" s="8">
        <v>0</v>
      </c>
      <c r="G2387" s="8">
        <v>70000</v>
      </c>
      <c r="H2387" s="8">
        <v>0</v>
      </c>
      <c r="I2387" s="8">
        <v>1813.02</v>
      </c>
      <c r="J2387" s="8">
        <v>68186.98</v>
      </c>
      <c r="K2387" s="8">
        <v>68186.98</v>
      </c>
      <c r="L2387" s="8">
        <v>68186.98</v>
      </c>
      <c r="M2387" s="9">
        <v>0</v>
      </c>
    </row>
    <row r="2388" spans="1:13" ht="15.75" thickBot="1">
      <c r="A2388" s="13"/>
      <c r="B2388" s="14" t="s">
        <v>3967</v>
      </c>
      <c r="C2388" s="15"/>
      <c r="D2388" s="15"/>
      <c r="E2388" s="16">
        <f>SUM($E$2387:$E$2387)</f>
        <v>68186.98</v>
      </c>
      <c r="F2388" s="16">
        <f>SUM($F$2387:$F$2387)</f>
        <v>0</v>
      </c>
      <c r="G2388" s="16">
        <f>SUM($G$2387:$G$2387)</f>
        <v>70000</v>
      </c>
      <c r="H2388" s="16">
        <f>SUM($H$2387:$H$2387)</f>
        <v>0</v>
      </c>
      <c r="I2388" s="16">
        <f>SUM($I$2387:$I$2387)</f>
        <v>1813.02</v>
      </c>
      <c r="J2388" s="16">
        <f>SUM($J$2387:$J$2387)</f>
        <v>68186.98</v>
      </c>
      <c r="K2388" s="16">
        <f>SUM($K$2387:$K$2387)</f>
        <v>68186.98</v>
      </c>
      <c r="L2388" s="16">
        <f>SUM($L$2387:$L$2387)</f>
        <v>68186.98</v>
      </c>
      <c r="M2388" s="16">
        <f>SUM($M$2387:$M$2387)</f>
        <v>0</v>
      </c>
    </row>
    <row r="2389" spans="2:13" ht="15.75" thickBot="1">
      <c r="B2389" s="14" t="s">
        <v>3975</v>
      </c>
      <c r="C2389" s="15"/>
      <c r="D2389" s="15"/>
      <c r="E2389" s="16">
        <f>(E2385+E2388)</f>
        <v>824172.6799999999</v>
      </c>
      <c r="F2389" s="16">
        <f>(F2385+F2388)</f>
        <v>270000</v>
      </c>
      <c r="G2389" s="16">
        <f>(G2385+G2388)</f>
        <v>859500</v>
      </c>
      <c r="H2389" s="16">
        <f>(H2385+H2388)</f>
        <v>1018.49</v>
      </c>
      <c r="I2389" s="16">
        <f>(I2385+I2388)</f>
        <v>39146.56</v>
      </c>
      <c r="J2389" s="16">
        <f>(J2385+J2388)</f>
        <v>819334.95</v>
      </c>
      <c r="K2389" s="16">
        <f>(K2385+K2388)</f>
        <v>820353.44</v>
      </c>
      <c r="L2389" s="16">
        <f>(L2385+L2388)</f>
        <v>819334.95</v>
      </c>
      <c r="M2389" s="16">
        <f>(M2385+M2388)</f>
        <v>3819.24</v>
      </c>
    </row>
    <row r="2390" spans="2:13" ht="15.75" thickBot="1">
      <c r="B2390" s="14" t="s">
        <v>2045</v>
      </c>
      <c r="C2390" s="15"/>
      <c r="D2390" s="15"/>
      <c r="E2390" s="16">
        <f>(E2389)</f>
        <v>824172.6799999999</v>
      </c>
      <c r="F2390" s="16">
        <f>(F2389)</f>
        <v>270000</v>
      </c>
      <c r="G2390" s="16">
        <f>(G2389)</f>
        <v>859500</v>
      </c>
      <c r="H2390" s="16">
        <f>(H2389)</f>
        <v>1018.49</v>
      </c>
      <c r="I2390" s="16">
        <f>(I2389)</f>
        <v>39146.56</v>
      </c>
      <c r="J2390" s="16">
        <f>(J2389)</f>
        <v>819334.95</v>
      </c>
      <c r="K2390" s="16">
        <f>(K2389)</f>
        <v>820353.44</v>
      </c>
      <c r="L2390" s="16">
        <f>(L2389)</f>
        <v>819334.95</v>
      </c>
      <c r="M2390" s="16">
        <f>(M2389)</f>
        <v>3819.24</v>
      </c>
    </row>
    <row r="2391" spans="1:9" ht="15.75" thickBot="1">
      <c r="A2391" s="1" t="s">
        <v>2046</v>
      </c>
      <c r="B2391" s="1"/>
      <c r="C2391" s="1"/>
      <c r="D2391" s="1"/>
      <c r="E2391" s="1"/>
      <c r="F2391" s="1"/>
      <c r="G2391" s="1"/>
      <c r="H2391" s="1"/>
      <c r="I2391" s="1"/>
    </row>
    <row r="2392" spans="1:13" ht="15.75" thickBot="1">
      <c r="A2392" s="4" t="s">
        <v>3922</v>
      </c>
      <c r="B2392" s="1" t="s">
        <v>3923</v>
      </c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1:13" ht="15.75" thickBot="1">
      <c r="A2393" s="4" t="s">
        <v>3924</v>
      </c>
      <c r="B2393" s="1" t="s">
        <v>3925</v>
      </c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1:13" ht="15.75" thickBot="1">
      <c r="A2394" s="6" t="s">
        <v>3926</v>
      </c>
      <c r="B2394" s="7" t="s">
        <v>3925</v>
      </c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 ht="45">
      <c r="A2395" s="5" t="s">
        <v>4577</v>
      </c>
      <c r="B2395" s="5" t="s">
        <v>4578</v>
      </c>
      <c r="C2395" s="5" t="s">
        <v>4579</v>
      </c>
      <c r="D2395" s="5" t="s">
        <v>4399</v>
      </c>
      <c r="E2395" s="8">
        <v>52240.69</v>
      </c>
      <c r="F2395" s="8">
        <v>10000</v>
      </c>
      <c r="G2395" s="8">
        <v>53000</v>
      </c>
      <c r="H2395" s="8">
        <v>0</v>
      </c>
      <c r="I2395" s="8">
        <v>759.31</v>
      </c>
      <c r="J2395" s="8">
        <v>52240.69</v>
      </c>
      <c r="K2395" s="8">
        <v>52240.69</v>
      </c>
      <c r="L2395" s="8">
        <v>52240.69</v>
      </c>
      <c r="M2395" s="9">
        <v>0</v>
      </c>
    </row>
    <row r="2396" spans="1:13" ht="30">
      <c r="A2396" s="10" t="s">
        <v>4580</v>
      </c>
      <c r="B2396" s="10" t="s">
        <v>4581</v>
      </c>
      <c r="C2396" s="10" t="s">
        <v>4582</v>
      </c>
      <c r="D2396" s="10" t="s">
        <v>4583</v>
      </c>
      <c r="E2396" s="11">
        <v>25613.64</v>
      </c>
      <c r="F2396" s="11">
        <v>10000</v>
      </c>
      <c r="G2396" s="11">
        <v>27000</v>
      </c>
      <c r="H2396" s="11">
        <v>0</v>
      </c>
      <c r="I2396" s="11">
        <v>1386.36</v>
      </c>
      <c r="J2396" s="11">
        <v>25613.64</v>
      </c>
      <c r="K2396" s="11">
        <v>25613.64</v>
      </c>
      <c r="L2396" s="11">
        <v>25613.64</v>
      </c>
      <c r="M2396" s="12">
        <v>0</v>
      </c>
    </row>
    <row r="2397" spans="1:13" ht="45">
      <c r="A2397" s="10" t="s">
        <v>4584</v>
      </c>
      <c r="B2397" s="10" t="s">
        <v>4585</v>
      </c>
      <c r="C2397" s="10" t="s">
        <v>4586</v>
      </c>
      <c r="D2397" s="10" t="s">
        <v>4587</v>
      </c>
      <c r="E2397" s="11">
        <v>116121.68</v>
      </c>
      <c r="F2397" s="11">
        <v>70000</v>
      </c>
      <c r="G2397" s="11">
        <v>118000</v>
      </c>
      <c r="H2397" s="11">
        <v>0</v>
      </c>
      <c r="I2397" s="11">
        <v>1878.32</v>
      </c>
      <c r="J2397" s="11">
        <v>116121.68</v>
      </c>
      <c r="K2397" s="11">
        <v>116121.68</v>
      </c>
      <c r="L2397" s="11">
        <v>116121.68</v>
      </c>
      <c r="M2397" s="12">
        <v>0</v>
      </c>
    </row>
    <row r="2398" spans="1:13" ht="30">
      <c r="A2398" s="10" t="s">
        <v>4588</v>
      </c>
      <c r="B2398" s="10" t="s">
        <v>4589</v>
      </c>
      <c r="C2398" s="10" t="s">
        <v>4590</v>
      </c>
      <c r="D2398" s="10" t="s">
        <v>4591</v>
      </c>
      <c r="E2398" s="11">
        <v>5169.13</v>
      </c>
      <c r="F2398" s="11">
        <v>10000</v>
      </c>
      <c r="G2398" s="11">
        <v>10000</v>
      </c>
      <c r="H2398" s="11">
        <v>0</v>
      </c>
      <c r="I2398" s="11">
        <v>4830.87</v>
      </c>
      <c r="J2398" s="11">
        <v>5169.13</v>
      </c>
      <c r="K2398" s="11">
        <v>5169.13</v>
      </c>
      <c r="L2398" s="11">
        <v>5169.13</v>
      </c>
      <c r="M2398" s="12">
        <v>0</v>
      </c>
    </row>
    <row r="2399" spans="1:13" ht="45.75" thickBot="1">
      <c r="A2399" s="10" t="s">
        <v>4592</v>
      </c>
      <c r="B2399" s="10" t="s">
        <v>4593</v>
      </c>
      <c r="C2399" s="10" t="s">
        <v>4594</v>
      </c>
      <c r="D2399" s="10" t="s">
        <v>4595</v>
      </c>
      <c r="E2399" s="11">
        <v>234398.11</v>
      </c>
      <c r="F2399" s="11">
        <v>50000</v>
      </c>
      <c r="G2399" s="11">
        <v>235000</v>
      </c>
      <c r="H2399" s="11">
        <v>0</v>
      </c>
      <c r="I2399" s="11">
        <v>601.89</v>
      </c>
      <c r="J2399" s="11">
        <v>234398.11</v>
      </c>
      <c r="K2399" s="11">
        <v>234398.11</v>
      </c>
      <c r="L2399" s="11">
        <v>234398.11</v>
      </c>
      <c r="M2399" s="12">
        <v>0</v>
      </c>
    </row>
    <row r="2400" spans="1:13" ht="15.75" thickBot="1">
      <c r="A2400" s="13"/>
      <c r="B2400" s="14" t="s">
        <v>3956</v>
      </c>
      <c r="C2400" s="15"/>
      <c r="D2400" s="15"/>
      <c r="E2400" s="16">
        <f>SUM($E$2395:$E$2399)</f>
        <v>433543.25</v>
      </c>
      <c r="F2400" s="16">
        <f>SUM($F$2395:$F$2399)</f>
        <v>150000</v>
      </c>
      <c r="G2400" s="16">
        <f>SUM($G$2395:$G$2399)</f>
        <v>443000</v>
      </c>
      <c r="H2400" s="16">
        <f>SUM($H$2395:$H$2399)</f>
        <v>0</v>
      </c>
      <c r="I2400" s="16">
        <f>SUM($I$2395:$I$2399)</f>
        <v>9456.75</v>
      </c>
      <c r="J2400" s="16">
        <f>SUM($J$2395:$J$2399)</f>
        <v>433543.25</v>
      </c>
      <c r="K2400" s="16">
        <f>SUM($K$2395:$K$2399)</f>
        <v>433543.25</v>
      </c>
      <c r="L2400" s="16">
        <f>SUM($L$2395:$L$2399)</f>
        <v>433543.25</v>
      </c>
      <c r="M2400" s="16">
        <f>SUM($M$2395:$M$2399)</f>
        <v>0</v>
      </c>
    </row>
    <row r="2401" spans="1:13" ht="15.75" thickBot="1">
      <c r="A2401" s="6" t="s">
        <v>3957</v>
      </c>
      <c r="B2401" s="7" t="s">
        <v>3958</v>
      </c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 ht="45">
      <c r="A2402" s="5" t="s">
        <v>4596</v>
      </c>
      <c r="B2402" s="5" t="s">
        <v>4597</v>
      </c>
      <c r="C2402" s="5" t="s">
        <v>4590</v>
      </c>
      <c r="D2402" s="5" t="s">
        <v>4591</v>
      </c>
      <c r="E2402" s="8">
        <v>235768.47</v>
      </c>
      <c r="F2402" s="8">
        <v>40000</v>
      </c>
      <c r="G2402" s="8">
        <v>236000</v>
      </c>
      <c r="H2402" s="8">
        <v>0.99</v>
      </c>
      <c r="I2402" s="8">
        <v>231.53</v>
      </c>
      <c r="J2402" s="8">
        <v>235767.48</v>
      </c>
      <c r="K2402" s="8">
        <v>235768.47</v>
      </c>
      <c r="L2402" s="8">
        <v>235767.48</v>
      </c>
      <c r="M2402" s="9">
        <v>0</v>
      </c>
    </row>
    <row r="2403" spans="1:13" ht="30">
      <c r="A2403" s="10" t="s">
        <v>4598</v>
      </c>
      <c r="B2403" s="10" t="s">
        <v>4599</v>
      </c>
      <c r="C2403" s="10" t="s">
        <v>4600</v>
      </c>
      <c r="D2403" s="10" t="s">
        <v>4601</v>
      </c>
      <c r="E2403" s="11">
        <v>463548.66</v>
      </c>
      <c r="F2403" s="11">
        <v>665566</v>
      </c>
      <c r="G2403" s="11">
        <v>465000</v>
      </c>
      <c r="H2403" s="11">
        <v>0.8</v>
      </c>
      <c r="I2403" s="11">
        <v>1451.34</v>
      </c>
      <c r="J2403" s="11">
        <v>463547.86</v>
      </c>
      <c r="K2403" s="11">
        <v>463548.66</v>
      </c>
      <c r="L2403" s="11">
        <v>463547.86</v>
      </c>
      <c r="M2403" s="12">
        <v>0</v>
      </c>
    </row>
    <row r="2404" spans="1:13" ht="30">
      <c r="A2404" s="10" t="s">
        <v>4602</v>
      </c>
      <c r="B2404" s="10" t="s">
        <v>4603</v>
      </c>
      <c r="C2404" s="10" t="s">
        <v>4600</v>
      </c>
      <c r="D2404" s="10" t="s">
        <v>4601</v>
      </c>
      <c r="E2404" s="11">
        <v>0</v>
      </c>
      <c r="F2404" s="11">
        <v>50000</v>
      </c>
      <c r="G2404" s="11">
        <v>50000</v>
      </c>
      <c r="H2404" s="11">
        <v>0</v>
      </c>
      <c r="I2404" s="11">
        <v>50000</v>
      </c>
      <c r="J2404" s="11">
        <v>0</v>
      </c>
      <c r="K2404" s="11">
        <v>0</v>
      </c>
      <c r="L2404" s="11">
        <v>0</v>
      </c>
      <c r="M2404" s="12">
        <v>0</v>
      </c>
    </row>
    <row r="2405" spans="1:13" ht="60.75" thickBot="1">
      <c r="A2405" s="10" t="s">
        <v>4604</v>
      </c>
      <c r="B2405" s="10" t="s">
        <v>4605</v>
      </c>
      <c r="C2405" s="10" t="s">
        <v>3965</v>
      </c>
      <c r="D2405" s="10" t="s">
        <v>3966</v>
      </c>
      <c r="E2405" s="11">
        <v>5375.4</v>
      </c>
      <c r="F2405" s="11">
        <v>0</v>
      </c>
      <c r="G2405" s="11">
        <v>5500</v>
      </c>
      <c r="H2405" s="11">
        <v>0</v>
      </c>
      <c r="I2405" s="11">
        <v>124.6</v>
      </c>
      <c r="J2405" s="11">
        <v>5375.4</v>
      </c>
      <c r="K2405" s="11">
        <v>5375.4</v>
      </c>
      <c r="L2405" s="11">
        <v>5375.4</v>
      </c>
      <c r="M2405" s="12">
        <v>0</v>
      </c>
    </row>
    <row r="2406" spans="1:13" ht="15.75" thickBot="1">
      <c r="A2406" s="13"/>
      <c r="B2406" s="14" t="s">
        <v>3967</v>
      </c>
      <c r="C2406" s="15"/>
      <c r="D2406" s="15"/>
      <c r="E2406" s="16">
        <f>SUM($E$2402:$E$2405)</f>
        <v>704692.53</v>
      </c>
      <c r="F2406" s="16">
        <f>SUM($F$2402:$F$2405)</f>
        <v>755566</v>
      </c>
      <c r="G2406" s="16">
        <f>SUM($G$2402:$G$2405)</f>
        <v>756500</v>
      </c>
      <c r="H2406" s="16">
        <f>SUM($H$2402:$H$2405)</f>
        <v>1.79</v>
      </c>
      <c r="I2406" s="16">
        <f>SUM($I$2402:$I$2405)</f>
        <v>51807.47</v>
      </c>
      <c r="J2406" s="16">
        <f>SUM($J$2402:$J$2405)</f>
        <v>704690.74</v>
      </c>
      <c r="K2406" s="16">
        <f>SUM($K$2402:$K$2405)</f>
        <v>704692.53</v>
      </c>
      <c r="L2406" s="16">
        <f>SUM($L$2402:$L$2405)</f>
        <v>704690.74</v>
      </c>
      <c r="M2406" s="16">
        <f>SUM($M$2402:$M$2405)</f>
        <v>0</v>
      </c>
    </row>
    <row r="2407" spans="2:13" ht="15.75" thickBot="1">
      <c r="B2407" s="14" t="s">
        <v>3975</v>
      </c>
      <c r="C2407" s="15"/>
      <c r="D2407" s="15"/>
      <c r="E2407" s="16">
        <f>(E2400+E2406)</f>
        <v>1138235.78</v>
      </c>
      <c r="F2407" s="16">
        <f>(F2400+F2406)</f>
        <v>905566</v>
      </c>
      <c r="G2407" s="16">
        <f>(G2400+G2406)</f>
        <v>1199500</v>
      </c>
      <c r="H2407" s="16">
        <f>(H2400+H2406)</f>
        <v>1.79</v>
      </c>
      <c r="I2407" s="16">
        <f>(I2400+I2406)</f>
        <v>61264.22</v>
      </c>
      <c r="J2407" s="16">
        <f>(J2400+J2406)</f>
        <v>1138233.99</v>
      </c>
      <c r="K2407" s="16">
        <f>(K2400+K2406)</f>
        <v>1138235.78</v>
      </c>
      <c r="L2407" s="16">
        <f>(L2400+L2406)</f>
        <v>1138233.99</v>
      </c>
      <c r="M2407" s="16">
        <f>(M2400+M2406)</f>
        <v>0</v>
      </c>
    </row>
    <row r="2408" spans="1:13" ht="15.75" thickBot="1">
      <c r="A2408" s="4" t="s">
        <v>3976</v>
      </c>
      <c r="B2408" s="1" t="s">
        <v>3977</v>
      </c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1:13" ht="15.75" thickBot="1">
      <c r="A2409" s="6" t="s">
        <v>4330</v>
      </c>
      <c r="B2409" s="7" t="s">
        <v>4331</v>
      </c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 ht="30.75" thickBot="1">
      <c r="A2410" s="5" t="s">
        <v>4606</v>
      </c>
      <c r="B2410" s="5" t="s">
        <v>4607</v>
      </c>
      <c r="C2410" s="5" t="s">
        <v>4608</v>
      </c>
      <c r="D2410" s="5" t="s">
        <v>4607</v>
      </c>
      <c r="E2410" s="8">
        <v>500</v>
      </c>
      <c r="F2410" s="8">
        <v>500</v>
      </c>
      <c r="G2410" s="8">
        <v>500</v>
      </c>
      <c r="H2410" s="8">
        <v>0</v>
      </c>
      <c r="I2410" s="8">
        <v>0</v>
      </c>
      <c r="J2410" s="8">
        <v>500</v>
      </c>
      <c r="K2410" s="8">
        <v>500</v>
      </c>
      <c r="L2410" s="8">
        <v>500</v>
      </c>
      <c r="M2410" s="9">
        <v>0</v>
      </c>
    </row>
    <row r="2411" spans="1:13" ht="15.75" thickBot="1">
      <c r="A2411" s="13"/>
      <c r="B2411" s="14" t="s">
        <v>4379</v>
      </c>
      <c r="C2411" s="15"/>
      <c r="D2411" s="15"/>
      <c r="E2411" s="16">
        <f>SUM($E$2410:$E$2410)</f>
        <v>500</v>
      </c>
      <c r="F2411" s="16">
        <f>SUM($F$2410:$F$2410)</f>
        <v>500</v>
      </c>
      <c r="G2411" s="16">
        <f>SUM($G$2410:$G$2410)</f>
        <v>500</v>
      </c>
      <c r="H2411" s="16">
        <f>SUM($H$2410:$H$2410)</f>
        <v>0</v>
      </c>
      <c r="I2411" s="16">
        <f>SUM($I$2410:$I$2410)</f>
        <v>0</v>
      </c>
      <c r="J2411" s="16">
        <f>SUM($J$2410:$J$2410)</f>
        <v>500</v>
      </c>
      <c r="K2411" s="16">
        <f>SUM($K$2410:$K$2410)</f>
        <v>500</v>
      </c>
      <c r="L2411" s="16">
        <f>SUM($L$2410:$L$2410)</f>
        <v>500</v>
      </c>
      <c r="M2411" s="16">
        <f>SUM($M$2410:$M$2410)</f>
        <v>0</v>
      </c>
    </row>
    <row r="2412" spans="2:13" ht="15.75" thickBot="1">
      <c r="B2412" s="14" t="s">
        <v>4387</v>
      </c>
      <c r="C2412" s="15"/>
      <c r="D2412" s="15"/>
      <c r="E2412" s="16">
        <f>(E2411)</f>
        <v>500</v>
      </c>
      <c r="F2412" s="16">
        <f>(F2411)</f>
        <v>500</v>
      </c>
      <c r="G2412" s="16">
        <f>(G2411)</f>
        <v>500</v>
      </c>
      <c r="H2412" s="16">
        <f>(H2411)</f>
        <v>0</v>
      </c>
      <c r="I2412" s="16">
        <f>(I2411)</f>
        <v>0</v>
      </c>
      <c r="J2412" s="16">
        <f>(J2411)</f>
        <v>500</v>
      </c>
      <c r="K2412" s="16">
        <f>(K2411)</f>
        <v>500</v>
      </c>
      <c r="L2412" s="16">
        <f>(L2411)</f>
        <v>500</v>
      </c>
      <c r="M2412" s="16">
        <f>(M2411)</f>
        <v>0</v>
      </c>
    </row>
    <row r="2413" spans="2:13" ht="15.75" thickBot="1">
      <c r="B2413" s="14" t="s">
        <v>2421</v>
      </c>
      <c r="C2413" s="15"/>
      <c r="D2413" s="15"/>
      <c r="E2413" s="16">
        <f>(E2407+E2412)</f>
        <v>1138735.78</v>
      </c>
      <c r="F2413" s="16">
        <f>(F2407+F2412)</f>
        <v>906066</v>
      </c>
      <c r="G2413" s="16">
        <f>(G2407+G2412)</f>
        <v>1200000</v>
      </c>
      <c r="H2413" s="16">
        <f>(H2407+H2412)</f>
        <v>1.79</v>
      </c>
      <c r="I2413" s="16">
        <f>(I2407+I2412)</f>
        <v>61264.22</v>
      </c>
      <c r="J2413" s="16">
        <f>(J2407+J2412)</f>
        <v>1138733.99</v>
      </c>
      <c r="K2413" s="16">
        <f>(K2407+K2412)</f>
        <v>1138735.78</v>
      </c>
      <c r="L2413" s="16">
        <f>(L2407+L2412)</f>
        <v>1138733.99</v>
      </c>
      <c r="M2413" s="16">
        <f>(M2407+M2412)</f>
        <v>0</v>
      </c>
    </row>
    <row r="2414" spans="1:9" ht="15.75" thickBot="1">
      <c r="A2414" s="1" t="s">
        <v>2422</v>
      </c>
      <c r="B2414" s="1"/>
      <c r="C2414" s="1"/>
      <c r="D2414" s="1"/>
      <c r="E2414" s="1"/>
      <c r="F2414" s="1"/>
      <c r="G2414" s="1"/>
      <c r="H2414" s="1"/>
      <c r="I2414" s="1"/>
    </row>
    <row r="2415" spans="1:13" ht="15.75" thickBot="1">
      <c r="A2415" s="4" t="s">
        <v>3922</v>
      </c>
      <c r="B2415" s="1" t="s">
        <v>3923</v>
      </c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1:13" ht="15.75" thickBot="1">
      <c r="A2416" s="4" t="s">
        <v>3924</v>
      </c>
      <c r="B2416" s="1" t="s">
        <v>3925</v>
      </c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1:13" ht="15.75" thickBot="1">
      <c r="A2417" s="6" t="s">
        <v>3926</v>
      </c>
      <c r="B2417" s="7" t="s">
        <v>3925</v>
      </c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 ht="45">
      <c r="A2418" s="5" t="s">
        <v>4609</v>
      </c>
      <c r="B2418" s="5" t="s">
        <v>4610</v>
      </c>
      <c r="C2418" s="5" t="s">
        <v>4611</v>
      </c>
      <c r="D2418" s="5" t="s">
        <v>4399</v>
      </c>
      <c r="E2418" s="8">
        <v>56180.14</v>
      </c>
      <c r="F2418" s="8">
        <v>15000</v>
      </c>
      <c r="G2418" s="8">
        <v>57000</v>
      </c>
      <c r="H2418" s="8">
        <v>0</v>
      </c>
      <c r="I2418" s="8">
        <v>819.86</v>
      </c>
      <c r="J2418" s="8">
        <v>56180.14</v>
      </c>
      <c r="K2418" s="8">
        <v>56180.14</v>
      </c>
      <c r="L2418" s="8">
        <v>56180.14</v>
      </c>
      <c r="M2418" s="9">
        <v>0</v>
      </c>
    </row>
    <row r="2419" spans="1:13" ht="30">
      <c r="A2419" s="10" t="s">
        <v>4612</v>
      </c>
      <c r="B2419" s="10" t="s">
        <v>4613</v>
      </c>
      <c r="C2419" s="10" t="s">
        <v>4614</v>
      </c>
      <c r="D2419" s="10" t="s">
        <v>4615</v>
      </c>
      <c r="E2419" s="11">
        <v>1685.16</v>
      </c>
      <c r="F2419" s="11">
        <v>10000</v>
      </c>
      <c r="G2419" s="11">
        <v>10000</v>
      </c>
      <c r="H2419" s="11">
        <v>0</v>
      </c>
      <c r="I2419" s="11">
        <v>8314.84</v>
      </c>
      <c r="J2419" s="11">
        <v>1685.16</v>
      </c>
      <c r="K2419" s="11">
        <v>1685.16</v>
      </c>
      <c r="L2419" s="11">
        <v>1685.16</v>
      </c>
      <c r="M2419" s="12">
        <v>0</v>
      </c>
    </row>
    <row r="2420" spans="1:13" ht="45">
      <c r="A2420" s="10" t="s">
        <v>4616</v>
      </c>
      <c r="B2420" s="10" t="s">
        <v>4617</v>
      </c>
      <c r="C2420" s="10" t="s">
        <v>4618</v>
      </c>
      <c r="D2420" s="10" t="s">
        <v>4619</v>
      </c>
      <c r="E2420" s="11">
        <v>25409.1</v>
      </c>
      <c r="F2420" s="11">
        <v>50000</v>
      </c>
      <c r="G2420" s="11">
        <v>26000</v>
      </c>
      <c r="H2420" s="11">
        <v>0</v>
      </c>
      <c r="I2420" s="11">
        <v>590.9</v>
      </c>
      <c r="J2420" s="11">
        <v>25409.1</v>
      </c>
      <c r="K2420" s="11">
        <v>25409.1</v>
      </c>
      <c r="L2420" s="11">
        <v>25409.1</v>
      </c>
      <c r="M2420" s="12">
        <v>0</v>
      </c>
    </row>
    <row r="2421" spans="1:13" ht="30">
      <c r="A2421" s="10" t="s">
        <v>4620</v>
      </c>
      <c r="B2421" s="10" t="s">
        <v>4621</v>
      </c>
      <c r="C2421" s="10" t="s">
        <v>4622</v>
      </c>
      <c r="D2421" s="10" t="s">
        <v>4621</v>
      </c>
      <c r="E2421" s="11">
        <v>111.6</v>
      </c>
      <c r="F2421" s="11">
        <v>10000</v>
      </c>
      <c r="G2421" s="11">
        <v>10000</v>
      </c>
      <c r="H2421" s="11">
        <v>0</v>
      </c>
      <c r="I2421" s="11">
        <v>9888.4</v>
      </c>
      <c r="J2421" s="11">
        <v>111.6</v>
      </c>
      <c r="K2421" s="11">
        <v>111.6</v>
      </c>
      <c r="L2421" s="11">
        <v>111.6</v>
      </c>
      <c r="M2421" s="12">
        <v>0</v>
      </c>
    </row>
    <row r="2422" spans="1:13" ht="45.75" thickBot="1">
      <c r="A2422" s="10" t="s">
        <v>4623</v>
      </c>
      <c r="B2422" s="10" t="s">
        <v>4624</v>
      </c>
      <c r="C2422" s="10" t="s">
        <v>4625</v>
      </c>
      <c r="D2422" s="10" t="s">
        <v>4626</v>
      </c>
      <c r="E2422" s="11">
        <v>48420.63</v>
      </c>
      <c r="F2422" s="11">
        <v>30000</v>
      </c>
      <c r="G2422" s="11">
        <v>49000</v>
      </c>
      <c r="H2422" s="11">
        <v>78.5</v>
      </c>
      <c r="I2422" s="11">
        <v>579.37</v>
      </c>
      <c r="J2422" s="11">
        <v>48342.13</v>
      </c>
      <c r="K2422" s="11">
        <v>48420.63</v>
      </c>
      <c r="L2422" s="11">
        <v>48342.13</v>
      </c>
      <c r="M2422" s="12">
        <v>0</v>
      </c>
    </row>
    <row r="2423" spans="1:13" ht="15.75" thickBot="1">
      <c r="A2423" s="13"/>
      <c r="B2423" s="14" t="s">
        <v>3956</v>
      </c>
      <c r="C2423" s="15"/>
      <c r="D2423" s="15"/>
      <c r="E2423" s="16">
        <f>SUM($E$2418:$E$2422)</f>
        <v>131806.63</v>
      </c>
      <c r="F2423" s="16">
        <f>SUM($F$2418:$F$2422)</f>
        <v>115000</v>
      </c>
      <c r="G2423" s="16">
        <f>SUM($G$2418:$G$2422)</f>
        <v>152000</v>
      </c>
      <c r="H2423" s="16">
        <f>SUM($H$2418:$H$2422)</f>
        <v>78.5</v>
      </c>
      <c r="I2423" s="16">
        <f>SUM($I$2418:$I$2422)</f>
        <v>20193.37</v>
      </c>
      <c r="J2423" s="16">
        <f>SUM($J$2418:$J$2422)</f>
        <v>131728.13</v>
      </c>
      <c r="K2423" s="16">
        <f>SUM($K$2418:$K$2422)</f>
        <v>131806.63</v>
      </c>
      <c r="L2423" s="16">
        <f>SUM($L$2418:$L$2422)</f>
        <v>131728.13</v>
      </c>
      <c r="M2423" s="16">
        <f>SUM($M$2418:$M$2422)</f>
        <v>0</v>
      </c>
    </row>
    <row r="2424" spans="1:13" ht="15.75" thickBot="1">
      <c r="A2424" s="6" t="s">
        <v>3957</v>
      </c>
      <c r="B2424" s="7" t="s">
        <v>3958</v>
      </c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 ht="45.75" thickBot="1">
      <c r="A2425" s="5" t="s">
        <v>4627</v>
      </c>
      <c r="B2425" s="5" t="s">
        <v>4628</v>
      </c>
      <c r="C2425" s="5" t="s">
        <v>4622</v>
      </c>
      <c r="D2425" s="5" t="s">
        <v>4621</v>
      </c>
      <c r="E2425" s="8">
        <v>99603.42</v>
      </c>
      <c r="F2425" s="8">
        <v>12000</v>
      </c>
      <c r="G2425" s="8">
        <v>100000</v>
      </c>
      <c r="H2425" s="8">
        <v>0</v>
      </c>
      <c r="I2425" s="8">
        <v>396.58</v>
      </c>
      <c r="J2425" s="8">
        <v>99603.42</v>
      </c>
      <c r="K2425" s="8">
        <v>99603.42</v>
      </c>
      <c r="L2425" s="8">
        <v>99603.42</v>
      </c>
      <c r="M2425" s="9">
        <v>0</v>
      </c>
    </row>
    <row r="2426" spans="1:13" ht="15.75" thickBot="1">
      <c r="A2426" s="13"/>
      <c r="B2426" s="14" t="s">
        <v>3967</v>
      </c>
      <c r="C2426" s="15"/>
      <c r="D2426" s="15"/>
      <c r="E2426" s="16">
        <f>SUM($E$2425:$E$2425)</f>
        <v>99603.42</v>
      </c>
      <c r="F2426" s="16">
        <f>SUM($F$2425:$F$2425)</f>
        <v>12000</v>
      </c>
      <c r="G2426" s="16">
        <f>SUM($G$2425:$G$2425)</f>
        <v>100000</v>
      </c>
      <c r="H2426" s="16">
        <f>SUM($H$2425:$H$2425)</f>
        <v>0</v>
      </c>
      <c r="I2426" s="16">
        <f>SUM($I$2425:$I$2425)</f>
        <v>396.58</v>
      </c>
      <c r="J2426" s="16">
        <f>SUM($J$2425:$J$2425)</f>
        <v>99603.42</v>
      </c>
      <c r="K2426" s="16">
        <f>SUM($K$2425:$K$2425)</f>
        <v>99603.42</v>
      </c>
      <c r="L2426" s="16">
        <f>SUM($L$2425:$L$2425)</f>
        <v>99603.42</v>
      </c>
      <c r="M2426" s="16">
        <f>SUM($M$2425:$M$2425)</f>
        <v>0</v>
      </c>
    </row>
    <row r="2427" spans="2:13" ht="15.75" thickBot="1">
      <c r="B2427" s="14" t="s">
        <v>3975</v>
      </c>
      <c r="C2427" s="15"/>
      <c r="D2427" s="15"/>
      <c r="E2427" s="16">
        <f>(E2423+E2426)</f>
        <v>231410.05</v>
      </c>
      <c r="F2427" s="16">
        <f>(F2423+F2426)</f>
        <v>127000</v>
      </c>
      <c r="G2427" s="16">
        <f>(G2423+G2426)</f>
        <v>252000</v>
      </c>
      <c r="H2427" s="16">
        <f>(H2423+H2426)</f>
        <v>78.5</v>
      </c>
      <c r="I2427" s="16">
        <f>(I2423+I2426)</f>
        <v>20589.95</v>
      </c>
      <c r="J2427" s="16">
        <f>(J2423+J2426)</f>
        <v>231331.55</v>
      </c>
      <c r="K2427" s="16">
        <f>(K2423+K2426)</f>
        <v>231410.05</v>
      </c>
      <c r="L2427" s="16">
        <f>(L2423+L2426)</f>
        <v>231331.55</v>
      </c>
      <c r="M2427" s="16">
        <f>(M2423+M2426)</f>
        <v>0</v>
      </c>
    </row>
    <row r="2428" spans="1:13" ht="15.75" thickBot="1">
      <c r="A2428" s="4" t="s">
        <v>3976</v>
      </c>
      <c r="B2428" s="1" t="s">
        <v>3977</v>
      </c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1:13" ht="15.75" thickBot="1">
      <c r="A2429" s="6" t="s">
        <v>4330</v>
      </c>
      <c r="B2429" s="7" t="s">
        <v>4331</v>
      </c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 ht="30.75" thickBot="1">
      <c r="A2430" s="5" t="s">
        <v>4629</v>
      </c>
      <c r="B2430" s="5" t="s">
        <v>4630</v>
      </c>
      <c r="C2430" s="5" t="s">
        <v>4631</v>
      </c>
      <c r="D2430" s="5" t="s">
        <v>4630</v>
      </c>
      <c r="E2430" s="8">
        <v>300</v>
      </c>
      <c r="F2430" s="8">
        <v>300</v>
      </c>
      <c r="G2430" s="8">
        <v>300</v>
      </c>
      <c r="H2430" s="8">
        <v>0</v>
      </c>
      <c r="I2430" s="8">
        <v>0</v>
      </c>
      <c r="J2430" s="8">
        <v>300</v>
      </c>
      <c r="K2430" s="8">
        <v>300</v>
      </c>
      <c r="L2430" s="8">
        <v>300</v>
      </c>
      <c r="M2430" s="9">
        <v>0</v>
      </c>
    </row>
    <row r="2431" spans="1:13" ht="15.75" thickBot="1">
      <c r="A2431" s="13"/>
      <c r="B2431" s="14" t="s">
        <v>4379</v>
      </c>
      <c r="C2431" s="15"/>
      <c r="D2431" s="15"/>
      <c r="E2431" s="16">
        <f>SUM($E$2430:$E$2430)</f>
        <v>300</v>
      </c>
      <c r="F2431" s="16">
        <f>SUM($F$2430:$F$2430)</f>
        <v>300</v>
      </c>
      <c r="G2431" s="16">
        <f>SUM($G$2430:$G$2430)</f>
        <v>300</v>
      </c>
      <c r="H2431" s="16">
        <f>SUM($H$2430:$H$2430)</f>
        <v>0</v>
      </c>
      <c r="I2431" s="16">
        <f>SUM($I$2430:$I$2430)</f>
        <v>0</v>
      </c>
      <c r="J2431" s="16">
        <f>SUM($J$2430:$J$2430)</f>
        <v>300</v>
      </c>
      <c r="K2431" s="16">
        <f>SUM($K$2430:$K$2430)</f>
        <v>300</v>
      </c>
      <c r="L2431" s="16">
        <f>SUM($L$2430:$L$2430)</f>
        <v>300</v>
      </c>
      <c r="M2431" s="16">
        <f>SUM($M$2430:$M$2430)</f>
        <v>0</v>
      </c>
    </row>
    <row r="2432" spans="2:13" ht="15.75" thickBot="1">
      <c r="B2432" s="14" t="s">
        <v>4387</v>
      </c>
      <c r="C2432" s="15"/>
      <c r="D2432" s="15"/>
      <c r="E2432" s="16">
        <f>(E2431)</f>
        <v>300</v>
      </c>
      <c r="F2432" s="16">
        <f>(F2431)</f>
        <v>300</v>
      </c>
      <c r="G2432" s="16">
        <f>(G2431)</f>
        <v>300</v>
      </c>
      <c r="H2432" s="16">
        <f>(H2431)</f>
        <v>0</v>
      </c>
      <c r="I2432" s="16">
        <f>(I2431)</f>
        <v>0</v>
      </c>
      <c r="J2432" s="16">
        <f>(J2431)</f>
        <v>300</v>
      </c>
      <c r="K2432" s="16">
        <f>(K2431)</f>
        <v>300</v>
      </c>
      <c r="L2432" s="16">
        <f>(L2431)</f>
        <v>300</v>
      </c>
      <c r="M2432" s="16">
        <f>(M2431)</f>
        <v>0</v>
      </c>
    </row>
    <row r="2433" spans="2:13" ht="15.75" thickBot="1">
      <c r="B2433" s="14" t="s">
        <v>2601</v>
      </c>
      <c r="C2433" s="15"/>
      <c r="D2433" s="15"/>
      <c r="E2433" s="16">
        <f>(E2427+E2432)</f>
        <v>231710.05</v>
      </c>
      <c r="F2433" s="16">
        <f>(F2427+F2432)</f>
        <v>127300</v>
      </c>
      <c r="G2433" s="16">
        <f>(G2427+G2432)</f>
        <v>252300</v>
      </c>
      <c r="H2433" s="16">
        <f>(H2427+H2432)</f>
        <v>78.5</v>
      </c>
      <c r="I2433" s="16">
        <f>(I2427+I2432)</f>
        <v>20589.95</v>
      </c>
      <c r="J2433" s="16">
        <f>(J2427+J2432)</f>
        <v>231631.55</v>
      </c>
      <c r="K2433" s="16">
        <f>(K2427+K2432)</f>
        <v>231710.05</v>
      </c>
      <c r="L2433" s="16">
        <f>(L2427+L2432)</f>
        <v>231631.55</v>
      </c>
      <c r="M2433" s="16">
        <f>(M2427+M2432)</f>
        <v>0</v>
      </c>
    </row>
    <row r="2434" spans="1:9" ht="15.75" thickBot="1">
      <c r="A2434" s="1" t="s">
        <v>2602</v>
      </c>
      <c r="B2434" s="1"/>
      <c r="C2434" s="1"/>
      <c r="D2434" s="1"/>
      <c r="E2434" s="1"/>
      <c r="F2434" s="1"/>
      <c r="G2434" s="1"/>
      <c r="H2434" s="1"/>
      <c r="I2434" s="1"/>
    </row>
    <row r="2435" spans="1:13" ht="15.75" thickBot="1">
      <c r="A2435" s="4" t="s">
        <v>3922</v>
      </c>
      <c r="B2435" s="1" t="s">
        <v>3923</v>
      </c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1:13" ht="15.75" thickBot="1">
      <c r="A2436" s="4" t="s">
        <v>3924</v>
      </c>
      <c r="B2436" s="1" t="s">
        <v>3925</v>
      </c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1:13" ht="15.75" thickBot="1">
      <c r="A2437" s="6" t="s">
        <v>3926</v>
      </c>
      <c r="B2437" s="7" t="s">
        <v>3925</v>
      </c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 ht="45">
      <c r="A2438" s="5" t="s">
        <v>4632</v>
      </c>
      <c r="B2438" s="5" t="s">
        <v>4633</v>
      </c>
      <c r="C2438" s="5" t="s">
        <v>4634</v>
      </c>
      <c r="D2438" s="5" t="s">
        <v>4399</v>
      </c>
      <c r="E2438" s="8">
        <v>8926.99</v>
      </c>
      <c r="F2438" s="8">
        <v>10000</v>
      </c>
      <c r="G2438" s="8">
        <v>12000</v>
      </c>
      <c r="H2438" s="8">
        <v>421.54</v>
      </c>
      <c r="I2438" s="8">
        <v>3073.01</v>
      </c>
      <c r="J2438" s="8">
        <v>8505.45</v>
      </c>
      <c r="K2438" s="8">
        <v>8926.99</v>
      </c>
      <c r="L2438" s="8">
        <v>8505.45</v>
      </c>
      <c r="M2438" s="9">
        <v>0</v>
      </c>
    </row>
    <row r="2439" spans="1:13" ht="30">
      <c r="A2439" s="10" t="s">
        <v>4635</v>
      </c>
      <c r="B2439" s="10" t="s">
        <v>4636</v>
      </c>
      <c r="C2439" s="10" t="s">
        <v>4637</v>
      </c>
      <c r="D2439" s="10" t="s">
        <v>4638</v>
      </c>
      <c r="E2439" s="11">
        <v>1223</v>
      </c>
      <c r="F2439" s="11">
        <v>0</v>
      </c>
      <c r="G2439" s="11">
        <v>1500</v>
      </c>
      <c r="H2439" s="11">
        <v>0</v>
      </c>
      <c r="I2439" s="11">
        <v>277</v>
      </c>
      <c r="J2439" s="11">
        <v>1223</v>
      </c>
      <c r="K2439" s="11">
        <v>1223</v>
      </c>
      <c r="L2439" s="11">
        <v>1223</v>
      </c>
      <c r="M2439" s="12">
        <v>0</v>
      </c>
    </row>
    <row r="2440" spans="1:13" ht="30.75" thickBot="1">
      <c r="A2440" s="10" t="s">
        <v>4639</v>
      </c>
      <c r="B2440" s="10" t="s">
        <v>4640</v>
      </c>
      <c r="C2440" s="10" t="s">
        <v>4641</v>
      </c>
      <c r="D2440" s="10" t="s">
        <v>4640</v>
      </c>
      <c r="E2440" s="11">
        <v>1793.8</v>
      </c>
      <c r="F2440" s="11">
        <v>0</v>
      </c>
      <c r="G2440" s="11">
        <v>2000</v>
      </c>
      <c r="H2440" s="11">
        <v>0</v>
      </c>
      <c r="I2440" s="11">
        <v>206.2</v>
      </c>
      <c r="J2440" s="11">
        <v>1793.8</v>
      </c>
      <c r="K2440" s="11">
        <v>1793.8</v>
      </c>
      <c r="L2440" s="11">
        <v>1793.8</v>
      </c>
      <c r="M2440" s="12">
        <v>0</v>
      </c>
    </row>
    <row r="2441" spans="1:13" ht="15.75" thickBot="1">
      <c r="A2441" s="13"/>
      <c r="B2441" s="14" t="s">
        <v>3956</v>
      </c>
      <c r="C2441" s="15"/>
      <c r="D2441" s="15"/>
      <c r="E2441" s="16">
        <f>SUM($E$2438:$E$2440)</f>
        <v>11943.789999999999</v>
      </c>
      <c r="F2441" s="16">
        <f>SUM($F$2438:$F$2440)</f>
        <v>10000</v>
      </c>
      <c r="G2441" s="16">
        <f>SUM($G$2438:$G$2440)</f>
        <v>15500</v>
      </c>
      <c r="H2441" s="16">
        <f>SUM($H$2438:$H$2440)</f>
        <v>421.54</v>
      </c>
      <c r="I2441" s="16">
        <f>SUM($I$2438:$I$2440)</f>
        <v>3556.21</v>
      </c>
      <c r="J2441" s="16">
        <f>SUM($J$2438:$J$2440)</f>
        <v>11522.25</v>
      </c>
      <c r="K2441" s="16">
        <f>SUM($K$2438:$K$2440)</f>
        <v>11943.789999999999</v>
      </c>
      <c r="L2441" s="16">
        <f>SUM($L$2438:$L$2440)</f>
        <v>11522.25</v>
      </c>
      <c r="M2441" s="16">
        <f>SUM($M$2438:$M$2440)</f>
        <v>0</v>
      </c>
    </row>
    <row r="2442" spans="2:13" ht="15.75" thickBot="1">
      <c r="B2442" s="14" t="s">
        <v>3975</v>
      </c>
      <c r="C2442" s="15"/>
      <c r="D2442" s="15"/>
      <c r="E2442" s="16">
        <f>(E2441)</f>
        <v>11943.789999999999</v>
      </c>
      <c r="F2442" s="16">
        <f>(F2441)</f>
        <v>10000</v>
      </c>
      <c r="G2442" s="16">
        <f>(G2441)</f>
        <v>15500</v>
      </c>
      <c r="H2442" s="16">
        <f>(H2441)</f>
        <v>421.54</v>
      </c>
      <c r="I2442" s="16">
        <f>(I2441)</f>
        <v>3556.21</v>
      </c>
      <c r="J2442" s="16">
        <f>(J2441)</f>
        <v>11522.25</v>
      </c>
      <c r="K2442" s="16">
        <f>(K2441)</f>
        <v>11943.789999999999</v>
      </c>
      <c r="L2442" s="16">
        <f>(L2441)</f>
        <v>11522.25</v>
      </c>
      <c r="M2442" s="16">
        <f>(M2441)</f>
        <v>0</v>
      </c>
    </row>
    <row r="2443" spans="1:13" ht="15.75" thickBot="1">
      <c r="A2443" s="4" t="s">
        <v>3976</v>
      </c>
      <c r="B2443" s="1" t="s">
        <v>3977</v>
      </c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1:13" ht="15.75" thickBot="1">
      <c r="A2444" s="6" t="s">
        <v>4330</v>
      </c>
      <c r="B2444" s="7" t="s">
        <v>4331</v>
      </c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 ht="30.75" thickBot="1">
      <c r="A2445" s="5" t="s">
        <v>4642</v>
      </c>
      <c r="B2445" s="5" t="s">
        <v>4643</v>
      </c>
      <c r="C2445" s="5" t="s">
        <v>4644</v>
      </c>
      <c r="D2445" s="5" t="s">
        <v>4643</v>
      </c>
      <c r="E2445" s="8">
        <v>300</v>
      </c>
      <c r="F2445" s="8">
        <v>300</v>
      </c>
      <c r="G2445" s="8">
        <v>300</v>
      </c>
      <c r="H2445" s="8">
        <v>0</v>
      </c>
      <c r="I2445" s="8">
        <v>0</v>
      </c>
      <c r="J2445" s="8">
        <v>300</v>
      </c>
      <c r="K2445" s="8">
        <v>300</v>
      </c>
      <c r="L2445" s="8">
        <v>300</v>
      </c>
      <c r="M2445" s="9">
        <v>0</v>
      </c>
    </row>
    <row r="2446" spans="1:13" ht="15.75" thickBot="1">
      <c r="A2446" s="13"/>
      <c r="B2446" s="14" t="s">
        <v>4379</v>
      </c>
      <c r="C2446" s="15"/>
      <c r="D2446" s="15"/>
      <c r="E2446" s="16">
        <f>SUM($E$2445:$E$2445)</f>
        <v>300</v>
      </c>
      <c r="F2446" s="16">
        <f>SUM($F$2445:$F$2445)</f>
        <v>300</v>
      </c>
      <c r="G2446" s="16">
        <f>SUM($G$2445:$G$2445)</f>
        <v>300</v>
      </c>
      <c r="H2446" s="16">
        <f>SUM($H$2445:$H$2445)</f>
        <v>0</v>
      </c>
      <c r="I2446" s="16">
        <f>SUM($I$2445:$I$2445)</f>
        <v>0</v>
      </c>
      <c r="J2446" s="16">
        <f>SUM($J$2445:$J$2445)</f>
        <v>300</v>
      </c>
      <c r="K2446" s="16">
        <f>SUM($K$2445:$K$2445)</f>
        <v>300</v>
      </c>
      <c r="L2446" s="16">
        <f>SUM($L$2445:$L$2445)</f>
        <v>300</v>
      </c>
      <c r="M2446" s="16">
        <f>SUM($M$2445:$M$2445)</f>
        <v>0</v>
      </c>
    </row>
    <row r="2447" spans="2:13" ht="15.75" thickBot="1">
      <c r="B2447" s="14" t="s">
        <v>4387</v>
      </c>
      <c r="C2447" s="15"/>
      <c r="D2447" s="15"/>
      <c r="E2447" s="16">
        <f>(E2446)</f>
        <v>300</v>
      </c>
      <c r="F2447" s="16">
        <f>(F2446)</f>
        <v>300</v>
      </c>
      <c r="G2447" s="16">
        <f>(G2446)</f>
        <v>300</v>
      </c>
      <c r="H2447" s="16">
        <f>(H2446)</f>
        <v>0</v>
      </c>
      <c r="I2447" s="16">
        <f>(I2446)</f>
        <v>0</v>
      </c>
      <c r="J2447" s="16">
        <f>(J2446)</f>
        <v>300</v>
      </c>
      <c r="K2447" s="16">
        <f>(K2446)</f>
        <v>300</v>
      </c>
      <c r="L2447" s="16">
        <f>(L2446)</f>
        <v>300</v>
      </c>
      <c r="M2447" s="16">
        <f>(M2446)</f>
        <v>0</v>
      </c>
    </row>
    <row r="2448" spans="2:13" ht="15.75" thickBot="1">
      <c r="B2448" s="14" t="s">
        <v>2638</v>
      </c>
      <c r="C2448" s="15"/>
      <c r="D2448" s="15"/>
      <c r="E2448" s="16">
        <f>(E2442+E2447)</f>
        <v>12243.789999999999</v>
      </c>
      <c r="F2448" s="16">
        <f>(F2442+F2447)</f>
        <v>10300</v>
      </c>
      <c r="G2448" s="16">
        <f>(G2442+G2447)</f>
        <v>15800</v>
      </c>
      <c r="H2448" s="16">
        <f>(H2442+H2447)</f>
        <v>421.54</v>
      </c>
      <c r="I2448" s="16">
        <f>(I2442+I2447)</f>
        <v>3556.21</v>
      </c>
      <c r="J2448" s="16">
        <f>(J2442+J2447)</f>
        <v>11822.25</v>
      </c>
      <c r="K2448" s="16">
        <f>(K2442+K2447)</f>
        <v>12243.789999999999</v>
      </c>
      <c r="L2448" s="16">
        <f>(L2442+L2447)</f>
        <v>11822.25</v>
      </c>
      <c r="M2448" s="16">
        <f>(M2442+M2447)</f>
        <v>0</v>
      </c>
    </row>
    <row r="2449" spans="1:9" ht="15.75" thickBot="1">
      <c r="A2449" s="1" t="s">
        <v>2639</v>
      </c>
      <c r="B2449" s="1"/>
      <c r="C2449" s="1"/>
      <c r="D2449" s="1"/>
      <c r="E2449" s="1"/>
      <c r="F2449" s="1"/>
      <c r="G2449" s="1"/>
      <c r="H2449" s="1"/>
      <c r="I2449" s="1"/>
    </row>
    <row r="2450" spans="1:13" ht="15.75" thickBot="1">
      <c r="A2450" s="4" t="s">
        <v>3922</v>
      </c>
      <c r="B2450" s="1" t="s">
        <v>3923</v>
      </c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1:13" ht="15.75" thickBot="1">
      <c r="A2451" s="4" t="s">
        <v>3924</v>
      </c>
      <c r="B2451" s="1" t="s">
        <v>3925</v>
      </c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1:13" ht="15.75" thickBot="1">
      <c r="A2452" s="6" t="s">
        <v>3926</v>
      </c>
      <c r="B2452" s="7" t="s">
        <v>3925</v>
      </c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 ht="45">
      <c r="A2453" s="5" t="s">
        <v>4645</v>
      </c>
      <c r="B2453" s="5" t="s">
        <v>4646</v>
      </c>
      <c r="C2453" s="5" t="s">
        <v>4647</v>
      </c>
      <c r="D2453" s="5" t="s">
        <v>4399</v>
      </c>
      <c r="E2453" s="8">
        <v>6553.31</v>
      </c>
      <c r="F2453" s="8">
        <v>10000</v>
      </c>
      <c r="G2453" s="8">
        <v>10000</v>
      </c>
      <c r="H2453" s="8">
        <v>0</v>
      </c>
      <c r="I2453" s="8">
        <v>3446.69</v>
      </c>
      <c r="J2453" s="8">
        <v>6553.31</v>
      </c>
      <c r="K2453" s="8">
        <v>6553.31</v>
      </c>
      <c r="L2453" s="8">
        <v>6553.31</v>
      </c>
      <c r="M2453" s="9">
        <v>0</v>
      </c>
    </row>
    <row r="2454" spans="1:13" ht="30">
      <c r="A2454" s="10" t="s">
        <v>4648</v>
      </c>
      <c r="B2454" s="10" t="s">
        <v>4649</v>
      </c>
      <c r="C2454" s="10" t="s">
        <v>442</v>
      </c>
      <c r="D2454" s="10" t="s">
        <v>442</v>
      </c>
      <c r="E2454" s="11">
        <v>52.02</v>
      </c>
      <c r="F2454" s="11">
        <v>0</v>
      </c>
      <c r="G2454" s="11">
        <v>100</v>
      </c>
      <c r="H2454" s="11">
        <v>0</v>
      </c>
      <c r="I2454" s="11">
        <v>47.98</v>
      </c>
      <c r="J2454" s="11">
        <v>52.02</v>
      </c>
      <c r="K2454" s="11">
        <v>52.02</v>
      </c>
      <c r="L2454" s="11">
        <v>52.02</v>
      </c>
      <c r="M2454" s="12">
        <v>0</v>
      </c>
    </row>
    <row r="2455" spans="1:13" ht="45.75" thickBot="1">
      <c r="A2455" s="10" t="s">
        <v>4650</v>
      </c>
      <c r="B2455" s="10" t="s">
        <v>4651</v>
      </c>
      <c r="C2455" s="10" t="s">
        <v>4652</v>
      </c>
      <c r="D2455" s="10" t="s">
        <v>4653</v>
      </c>
      <c r="E2455" s="11">
        <v>5597.43</v>
      </c>
      <c r="F2455" s="11">
        <v>10000</v>
      </c>
      <c r="G2455" s="11">
        <v>10000</v>
      </c>
      <c r="H2455" s="11">
        <v>0</v>
      </c>
      <c r="I2455" s="11">
        <v>4402.57</v>
      </c>
      <c r="J2455" s="11">
        <v>5597.43</v>
      </c>
      <c r="K2455" s="11">
        <v>5597.43</v>
      </c>
      <c r="L2455" s="11">
        <v>5597.43</v>
      </c>
      <c r="M2455" s="12">
        <v>0</v>
      </c>
    </row>
    <row r="2456" spans="1:13" ht="15.75" thickBot="1">
      <c r="A2456" s="13"/>
      <c r="B2456" s="14" t="s">
        <v>3956</v>
      </c>
      <c r="C2456" s="15"/>
      <c r="D2456" s="15"/>
      <c r="E2456" s="16">
        <f>SUM($E$2453:$E$2455)</f>
        <v>12202.760000000002</v>
      </c>
      <c r="F2456" s="16">
        <f>SUM($F$2453:$F$2455)</f>
        <v>20000</v>
      </c>
      <c r="G2456" s="16">
        <f>SUM($G$2453:$G$2455)</f>
        <v>20100</v>
      </c>
      <c r="H2456" s="16">
        <f>SUM($H$2453:$H$2455)</f>
        <v>0</v>
      </c>
      <c r="I2456" s="16">
        <f>SUM($I$2453:$I$2455)</f>
        <v>7897.24</v>
      </c>
      <c r="J2456" s="16">
        <f>SUM($J$2453:$J$2455)</f>
        <v>12202.760000000002</v>
      </c>
      <c r="K2456" s="16">
        <f>SUM($K$2453:$K$2455)</f>
        <v>12202.760000000002</v>
      </c>
      <c r="L2456" s="16">
        <f>SUM($L$2453:$L$2455)</f>
        <v>12202.760000000002</v>
      </c>
      <c r="M2456" s="16">
        <f>SUM($M$2453:$M$2455)</f>
        <v>0</v>
      </c>
    </row>
    <row r="2457" spans="1:13" ht="15.75" thickBot="1">
      <c r="A2457" s="6" t="s">
        <v>3957</v>
      </c>
      <c r="B2457" s="7" t="s">
        <v>3958</v>
      </c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 ht="45.75" thickBot="1">
      <c r="A2458" s="5" t="s">
        <v>4654</v>
      </c>
      <c r="B2458" s="5" t="s">
        <v>4655</v>
      </c>
      <c r="C2458" s="5" t="s">
        <v>4656</v>
      </c>
      <c r="D2458" s="5" t="s">
        <v>4657</v>
      </c>
      <c r="E2458" s="8">
        <v>39060</v>
      </c>
      <c r="F2458" s="8">
        <v>10000</v>
      </c>
      <c r="G2458" s="8">
        <v>40000</v>
      </c>
      <c r="H2458" s="8">
        <v>0</v>
      </c>
      <c r="I2458" s="8">
        <v>3153.39</v>
      </c>
      <c r="J2458" s="8">
        <v>39060</v>
      </c>
      <c r="K2458" s="8">
        <v>36846.61</v>
      </c>
      <c r="L2458" s="8">
        <v>39060</v>
      </c>
      <c r="M2458" s="9">
        <v>2213.39</v>
      </c>
    </row>
    <row r="2459" spans="1:13" ht="15.75" thickBot="1">
      <c r="A2459" s="13"/>
      <c r="B2459" s="14" t="s">
        <v>3967</v>
      </c>
      <c r="C2459" s="15"/>
      <c r="D2459" s="15"/>
      <c r="E2459" s="16">
        <f>SUM($E$2458:$E$2458)</f>
        <v>39060</v>
      </c>
      <c r="F2459" s="16">
        <f>SUM($F$2458:$F$2458)</f>
        <v>10000</v>
      </c>
      <c r="G2459" s="16">
        <f>SUM($G$2458:$G$2458)</f>
        <v>40000</v>
      </c>
      <c r="H2459" s="16">
        <f>SUM($H$2458:$H$2458)</f>
        <v>0</v>
      </c>
      <c r="I2459" s="16">
        <f>SUM($I$2458:$I$2458)</f>
        <v>3153.39</v>
      </c>
      <c r="J2459" s="16">
        <f>SUM($J$2458:$J$2458)</f>
        <v>39060</v>
      </c>
      <c r="K2459" s="16">
        <f>SUM($K$2458:$K$2458)</f>
        <v>36846.61</v>
      </c>
      <c r="L2459" s="16">
        <f>SUM($L$2458:$L$2458)</f>
        <v>39060</v>
      </c>
      <c r="M2459" s="16">
        <f>SUM($M$2458:$M$2458)</f>
        <v>2213.39</v>
      </c>
    </row>
    <row r="2460" spans="2:13" ht="15.75" thickBot="1">
      <c r="B2460" s="14" t="s">
        <v>3975</v>
      </c>
      <c r="C2460" s="15"/>
      <c r="D2460" s="15"/>
      <c r="E2460" s="16">
        <f>(E2456+E2459)</f>
        <v>51262.76</v>
      </c>
      <c r="F2460" s="16">
        <f>(F2456+F2459)</f>
        <v>30000</v>
      </c>
      <c r="G2460" s="16">
        <f>(G2456+G2459)</f>
        <v>60100</v>
      </c>
      <c r="H2460" s="16">
        <f>(H2456+H2459)</f>
        <v>0</v>
      </c>
      <c r="I2460" s="16">
        <f>(I2456+I2459)</f>
        <v>11050.63</v>
      </c>
      <c r="J2460" s="16">
        <f>(J2456+J2459)</f>
        <v>51262.76</v>
      </c>
      <c r="K2460" s="16">
        <f>(K2456+K2459)</f>
        <v>49049.37</v>
      </c>
      <c r="L2460" s="16">
        <f>(L2456+L2459)</f>
        <v>51262.76</v>
      </c>
      <c r="M2460" s="16">
        <f>(M2456+M2459)</f>
        <v>2213.39</v>
      </c>
    </row>
    <row r="2461" spans="2:13" ht="15.75" thickBot="1">
      <c r="B2461" s="14" t="s">
        <v>2697</v>
      </c>
      <c r="C2461" s="15"/>
      <c r="D2461" s="15"/>
      <c r="E2461" s="16">
        <f>(E2460)</f>
        <v>51262.76</v>
      </c>
      <c r="F2461" s="16">
        <f>(F2460)</f>
        <v>30000</v>
      </c>
      <c r="G2461" s="16">
        <f>(G2460)</f>
        <v>60100</v>
      </c>
      <c r="H2461" s="16">
        <f>(H2460)</f>
        <v>0</v>
      </c>
      <c r="I2461" s="16">
        <f>(I2460)</f>
        <v>11050.63</v>
      </c>
      <c r="J2461" s="16">
        <f>(J2460)</f>
        <v>51262.76</v>
      </c>
      <c r="K2461" s="16">
        <f>(K2460)</f>
        <v>49049.37</v>
      </c>
      <c r="L2461" s="16">
        <f>(L2460)</f>
        <v>51262.76</v>
      </c>
      <c r="M2461" s="16">
        <f>(M2460)</f>
        <v>2213.39</v>
      </c>
    </row>
    <row r="2462" spans="1:9" ht="15.75" thickBot="1">
      <c r="A2462" s="1" t="s">
        <v>2698</v>
      </c>
      <c r="B2462" s="1"/>
      <c r="C2462" s="1"/>
      <c r="D2462" s="1"/>
      <c r="E2462" s="1"/>
      <c r="F2462" s="1"/>
      <c r="G2462" s="1"/>
      <c r="H2462" s="1"/>
      <c r="I2462" s="1"/>
    </row>
    <row r="2463" spans="1:13" ht="15.75" thickBot="1">
      <c r="A2463" s="4" t="s">
        <v>3922</v>
      </c>
      <c r="B2463" s="1" t="s">
        <v>3923</v>
      </c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1:13" ht="15.75" thickBot="1">
      <c r="A2464" s="4" t="s">
        <v>3924</v>
      </c>
      <c r="B2464" s="1" t="s">
        <v>3925</v>
      </c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1:13" ht="15.75" thickBot="1">
      <c r="A2465" s="6" t="s">
        <v>3926</v>
      </c>
      <c r="B2465" s="7" t="s">
        <v>3925</v>
      </c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 ht="45.75" thickBot="1">
      <c r="A2466" s="5" t="s">
        <v>4658</v>
      </c>
      <c r="B2466" s="5" t="s">
        <v>4659</v>
      </c>
      <c r="C2466" s="5" t="s">
        <v>4660</v>
      </c>
      <c r="D2466" s="5" t="s">
        <v>4399</v>
      </c>
      <c r="E2466" s="8">
        <v>0</v>
      </c>
      <c r="F2466" s="8">
        <v>10000</v>
      </c>
      <c r="G2466" s="8">
        <v>10000</v>
      </c>
      <c r="H2466" s="8">
        <v>0</v>
      </c>
      <c r="I2466" s="8">
        <v>10000</v>
      </c>
      <c r="J2466" s="8">
        <v>0</v>
      </c>
      <c r="K2466" s="8">
        <v>0</v>
      </c>
      <c r="L2466" s="8">
        <v>0</v>
      </c>
      <c r="M2466" s="9">
        <v>0</v>
      </c>
    </row>
    <row r="2467" spans="1:13" ht="15.75" thickBot="1">
      <c r="A2467" s="13"/>
      <c r="B2467" s="14" t="s">
        <v>3956</v>
      </c>
      <c r="C2467" s="15"/>
      <c r="D2467" s="15"/>
      <c r="E2467" s="16">
        <f>SUM($E$2466:$E$2466)</f>
        <v>0</v>
      </c>
      <c r="F2467" s="16">
        <f>SUM($F$2466:$F$2466)</f>
        <v>10000</v>
      </c>
      <c r="G2467" s="16">
        <f>SUM($G$2466:$G$2466)</f>
        <v>10000</v>
      </c>
      <c r="H2467" s="16">
        <f>SUM($H$2466:$H$2466)</f>
        <v>0</v>
      </c>
      <c r="I2467" s="16">
        <f>SUM($I$2466:$I$2466)</f>
        <v>10000</v>
      </c>
      <c r="J2467" s="16">
        <f>SUM($J$2466:$J$2466)</f>
        <v>0</v>
      </c>
      <c r="K2467" s="16">
        <f>SUM($K$2466:$K$2466)</f>
        <v>0</v>
      </c>
      <c r="L2467" s="16">
        <f>SUM($L$2466:$L$2466)</f>
        <v>0</v>
      </c>
      <c r="M2467" s="16">
        <f>SUM($M$2466:$M$2466)</f>
        <v>0</v>
      </c>
    </row>
    <row r="2468" spans="2:13" ht="15.75" thickBot="1">
      <c r="B2468" s="14" t="s">
        <v>3975</v>
      </c>
      <c r="C2468" s="15"/>
      <c r="D2468" s="15"/>
      <c r="E2468" s="16">
        <f>(E2467)</f>
        <v>0</v>
      </c>
      <c r="F2468" s="16">
        <f>(F2467)</f>
        <v>10000</v>
      </c>
      <c r="G2468" s="16">
        <f>(G2467)</f>
        <v>10000</v>
      </c>
      <c r="H2468" s="16">
        <f>(H2467)</f>
        <v>0</v>
      </c>
      <c r="I2468" s="16">
        <f>(I2467)</f>
        <v>10000</v>
      </c>
      <c r="J2468" s="16">
        <f>(J2467)</f>
        <v>0</v>
      </c>
      <c r="K2468" s="16">
        <f>(K2467)</f>
        <v>0</v>
      </c>
      <c r="L2468" s="16">
        <f>(L2467)</f>
        <v>0</v>
      </c>
      <c r="M2468" s="16">
        <f>(M2467)</f>
        <v>0</v>
      </c>
    </row>
    <row r="2469" spans="2:13" ht="15.75" thickBot="1">
      <c r="B2469" s="14" t="s">
        <v>2713</v>
      </c>
      <c r="C2469" s="15"/>
      <c r="D2469" s="15"/>
      <c r="E2469" s="16">
        <f>(E2468)</f>
        <v>0</v>
      </c>
      <c r="F2469" s="16">
        <f>(F2468)</f>
        <v>10000</v>
      </c>
      <c r="G2469" s="16">
        <f>(G2468)</f>
        <v>10000</v>
      </c>
      <c r="H2469" s="16">
        <f>(H2468)</f>
        <v>0</v>
      </c>
      <c r="I2469" s="16">
        <f>(I2468)</f>
        <v>10000</v>
      </c>
      <c r="J2469" s="16">
        <f>(J2468)</f>
        <v>0</v>
      </c>
      <c r="K2469" s="16">
        <f>(K2468)</f>
        <v>0</v>
      </c>
      <c r="L2469" s="16">
        <f>(L2468)</f>
        <v>0</v>
      </c>
      <c r="M2469" s="16">
        <f>(M2468)</f>
        <v>0</v>
      </c>
    </row>
    <row r="2470" spans="1:9" ht="15.75" thickBot="1">
      <c r="A2470" s="1" t="s">
        <v>2831</v>
      </c>
      <c r="B2470" s="1"/>
      <c r="C2470" s="1"/>
      <c r="D2470" s="1"/>
      <c r="E2470" s="1"/>
      <c r="F2470" s="1"/>
      <c r="G2470" s="1"/>
      <c r="H2470" s="1"/>
      <c r="I2470" s="1"/>
    </row>
    <row r="2471" spans="1:13" ht="15.75" thickBot="1">
      <c r="A2471" s="4" t="s">
        <v>3922</v>
      </c>
      <c r="B2471" s="1" t="s">
        <v>3923</v>
      </c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1:13" ht="15.75" thickBot="1">
      <c r="A2472" s="4" t="s">
        <v>3924</v>
      </c>
      <c r="B2472" s="1" t="s">
        <v>3925</v>
      </c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1:13" ht="15.75" thickBot="1">
      <c r="A2473" s="6" t="s">
        <v>3926</v>
      </c>
      <c r="B2473" s="7" t="s">
        <v>3925</v>
      </c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 ht="45">
      <c r="A2474" s="5" t="s">
        <v>4661</v>
      </c>
      <c r="B2474" s="5" t="s">
        <v>4662</v>
      </c>
      <c r="C2474" s="5" t="s">
        <v>4663</v>
      </c>
      <c r="D2474" s="5" t="s">
        <v>4664</v>
      </c>
      <c r="E2474" s="8">
        <v>37295.87</v>
      </c>
      <c r="F2474" s="8">
        <v>0</v>
      </c>
      <c r="G2474" s="8">
        <v>38000</v>
      </c>
      <c r="H2474" s="8">
        <v>1093.2</v>
      </c>
      <c r="I2474" s="8">
        <v>704.13</v>
      </c>
      <c r="J2474" s="8">
        <v>36202.67</v>
      </c>
      <c r="K2474" s="8">
        <v>37295.87</v>
      </c>
      <c r="L2474" s="8">
        <v>36202.67</v>
      </c>
      <c r="M2474" s="9">
        <v>0</v>
      </c>
    </row>
    <row r="2475" spans="1:13" ht="45">
      <c r="A2475" s="10" t="s">
        <v>4665</v>
      </c>
      <c r="B2475" s="10" t="s">
        <v>4666</v>
      </c>
      <c r="C2475" s="10" t="s">
        <v>4667</v>
      </c>
      <c r="D2475" s="10" t="s">
        <v>4399</v>
      </c>
      <c r="E2475" s="11">
        <v>15967.93</v>
      </c>
      <c r="F2475" s="11">
        <v>10000</v>
      </c>
      <c r="G2475" s="11">
        <v>16000</v>
      </c>
      <c r="H2475" s="11">
        <v>593.39</v>
      </c>
      <c r="I2475" s="11">
        <v>32.07</v>
      </c>
      <c r="J2475" s="11">
        <v>15374.54</v>
      </c>
      <c r="K2475" s="11">
        <v>15967.93</v>
      </c>
      <c r="L2475" s="11">
        <v>15374.54</v>
      </c>
      <c r="M2475" s="12">
        <v>0</v>
      </c>
    </row>
    <row r="2476" spans="1:13" ht="45">
      <c r="A2476" s="10" t="s">
        <v>4668</v>
      </c>
      <c r="B2476" s="10" t="s">
        <v>4669</v>
      </c>
      <c r="C2476" s="10" t="s">
        <v>4670</v>
      </c>
      <c r="D2476" s="10" t="s">
        <v>4399</v>
      </c>
      <c r="E2476" s="11">
        <v>13540.61</v>
      </c>
      <c r="F2476" s="11">
        <v>10000</v>
      </c>
      <c r="G2476" s="11">
        <v>14000</v>
      </c>
      <c r="H2476" s="11">
        <v>1016.36</v>
      </c>
      <c r="I2476" s="11">
        <v>459.39</v>
      </c>
      <c r="J2476" s="11">
        <v>12524.25</v>
      </c>
      <c r="K2476" s="11">
        <v>13540.61</v>
      </c>
      <c r="L2476" s="11">
        <v>12524.25</v>
      </c>
      <c r="M2476" s="12">
        <v>0</v>
      </c>
    </row>
    <row r="2477" spans="1:13" ht="30">
      <c r="A2477" s="10" t="s">
        <v>4671</v>
      </c>
      <c r="B2477" s="10" t="s">
        <v>4672</v>
      </c>
      <c r="C2477" s="10" t="s">
        <v>4673</v>
      </c>
      <c r="D2477" s="10" t="s">
        <v>4674</v>
      </c>
      <c r="E2477" s="11">
        <v>19840</v>
      </c>
      <c r="F2477" s="11">
        <v>10000</v>
      </c>
      <c r="G2477" s="11">
        <v>20000</v>
      </c>
      <c r="H2477" s="11">
        <v>0</v>
      </c>
      <c r="I2477" s="11">
        <v>160</v>
      </c>
      <c r="J2477" s="11">
        <v>19840</v>
      </c>
      <c r="K2477" s="11">
        <v>19840</v>
      </c>
      <c r="L2477" s="11">
        <v>19840</v>
      </c>
      <c r="M2477" s="12">
        <v>0</v>
      </c>
    </row>
    <row r="2478" spans="1:13" ht="45">
      <c r="A2478" s="10" t="s">
        <v>4675</v>
      </c>
      <c r="B2478" s="10" t="s">
        <v>4676</v>
      </c>
      <c r="C2478" s="10" t="s">
        <v>4677</v>
      </c>
      <c r="D2478" s="10" t="s">
        <v>4678</v>
      </c>
      <c r="E2478" s="11">
        <v>2775.86</v>
      </c>
      <c r="F2478" s="11">
        <v>10000</v>
      </c>
      <c r="G2478" s="11">
        <v>10000</v>
      </c>
      <c r="H2478" s="11">
        <v>61.5</v>
      </c>
      <c r="I2478" s="11">
        <v>7224.14</v>
      </c>
      <c r="J2478" s="11">
        <v>2714.36</v>
      </c>
      <c r="K2478" s="11">
        <v>2775.86</v>
      </c>
      <c r="L2478" s="11">
        <v>2714.36</v>
      </c>
      <c r="M2478" s="12">
        <v>0</v>
      </c>
    </row>
    <row r="2479" spans="1:13" ht="45">
      <c r="A2479" s="10" t="s">
        <v>4679</v>
      </c>
      <c r="B2479" s="10" t="s">
        <v>4680</v>
      </c>
      <c r="C2479" s="10" t="s">
        <v>4681</v>
      </c>
      <c r="D2479" s="10" t="s">
        <v>4682</v>
      </c>
      <c r="E2479" s="11">
        <v>6985.79</v>
      </c>
      <c r="F2479" s="11">
        <v>20000</v>
      </c>
      <c r="G2479" s="11">
        <v>20000</v>
      </c>
      <c r="H2479" s="11">
        <v>0</v>
      </c>
      <c r="I2479" s="11">
        <v>13014.21</v>
      </c>
      <c r="J2479" s="11">
        <v>6985.79</v>
      </c>
      <c r="K2479" s="11">
        <v>6985.79</v>
      </c>
      <c r="L2479" s="11">
        <v>6985.79</v>
      </c>
      <c r="M2479" s="12">
        <v>0</v>
      </c>
    </row>
    <row r="2480" spans="1:13" ht="30">
      <c r="A2480" s="10" t="s">
        <v>4683</v>
      </c>
      <c r="B2480" s="10" t="s">
        <v>4684</v>
      </c>
      <c r="C2480" s="10" t="s">
        <v>4685</v>
      </c>
      <c r="D2480" s="10" t="s">
        <v>4686</v>
      </c>
      <c r="E2480" s="11">
        <v>141</v>
      </c>
      <c r="F2480" s="11">
        <v>10000</v>
      </c>
      <c r="G2480" s="11">
        <v>10000</v>
      </c>
      <c r="H2480" s="11">
        <v>17</v>
      </c>
      <c r="I2480" s="11">
        <v>9859</v>
      </c>
      <c r="J2480" s="11">
        <v>124</v>
      </c>
      <c r="K2480" s="11">
        <v>141</v>
      </c>
      <c r="L2480" s="11">
        <v>124</v>
      </c>
      <c r="M2480" s="12">
        <v>0</v>
      </c>
    </row>
    <row r="2481" spans="1:13" ht="30">
      <c r="A2481" s="10" t="s">
        <v>4687</v>
      </c>
      <c r="B2481" s="10" t="s">
        <v>4688</v>
      </c>
      <c r="C2481" s="10" t="s">
        <v>4689</v>
      </c>
      <c r="D2481" s="10" t="s">
        <v>4688</v>
      </c>
      <c r="E2481" s="11">
        <v>565</v>
      </c>
      <c r="F2481" s="11">
        <v>0</v>
      </c>
      <c r="G2481" s="11">
        <v>600</v>
      </c>
      <c r="H2481" s="11">
        <v>0</v>
      </c>
      <c r="I2481" s="11">
        <v>35</v>
      </c>
      <c r="J2481" s="11">
        <v>565</v>
      </c>
      <c r="K2481" s="11">
        <v>565</v>
      </c>
      <c r="L2481" s="11">
        <v>565</v>
      </c>
      <c r="M2481" s="12">
        <v>0</v>
      </c>
    </row>
    <row r="2482" spans="1:13" ht="45">
      <c r="A2482" s="10" t="s">
        <v>4690</v>
      </c>
      <c r="B2482" s="10" t="s">
        <v>4691</v>
      </c>
      <c r="C2482" s="10" t="s">
        <v>4692</v>
      </c>
      <c r="D2482" s="10" t="s">
        <v>4693</v>
      </c>
      <c r="E2482" s="11">
        <v>87604.48</v>
      </c>
      <c r="F2482" s="11">
        <v>40000</v>
      </c>
      <c r="G2482" s="11">
        <v>88226.61</v>
      </c>
      <c r="H2482" s="11">
        <v>2542</v>
      </c>
      <c r="I2482" s="11">
        <v>1834.33</v>
      </c>
      <c r="J2482" s="11">
        <v>85789.34</v>
      </c>
      <c r="K2482" s="11">
        <v>86392.28</v>
      </c>
      <c r="L2482" s="11">
        <v>85789.34</v>
      </c>
      <c r="M2482" s="12">
        <v>1212.2</v>
      </c>
    </row>
    <row r="2483" spans="1:13" ht="45.75" thickBot="1">
      <c r="A2483" s="10" t="s">
        <v>4694</v>
      </c>
      <c r="B2483" s="10" t="s">
        <v>4695</v>
      </c>
      <c r="C2483" s="10" t="s">
        <v>4696</v>
      </c>
      <c r="D2483" s="10" t="s">
        <v>4697</v>
      </c>
      <c r="E2483" s="11">
        <v>16444.88</v>
      </c>
      <c r="F2483" s="11">
        <v>10000</v>
      </c>
      <c r="G2483" s="11">
        <v>17000</v>
      </c>
      <c r="H2483" s="11">
        <v>0</v>
      </c>
      <c r="I2483" s="11">
        <v>555.12</v>
      </c>
      <c r="J2483" s="11">
        <v>16444.88</v>
      </c>
      <c r="K2483" s="11">
        <v>16444.88</v>
      </c>
      <c r="L2483" s="11">
        <v>16444.88</v>
      </c>
      <c r="M2483" s="12">
        <v>0</v>
      </c>
    </row>
    <row r="2484" spans="1:13" ht="15.75" thickBot="1">
      <c r="A2484" s="13"/>
      <c r="B2484" s="14" t="s">
        <v>3956</v>
      </c>
      <c r="C2484" s="15"/>
      <c r="D2484" s="15"/>
      <c r="E2484" s="16">
        <f>SUM($E$2474:$E$2483)</f>
        <v>201161.41999999998</v>
      </c>
      <c r="F2484" s="16">
        <f>SUM($F$2474:$F$2483)</f>
        <v>120000</v>
      </c>
      <c r="G2484" s="16">
        <f>SUM($G$2474:$G$2483)</f>
        <v>233826.61</v>
      </c>
      <c r="H2484" s="16">
        <f>SUM($H$2474:$H$2483)</f>
        <v>5323.450000000001</v>
      </c>
      <c r="I2484" s="16">
        <f>SUM($I$2474:$I$2483)</f>
        <v>33877.39</v>
      </c>
      <c r="J2484" s="16">
        <f>SUM($J$2474:$J$2483)</f>
        <v>196564.83</v>
      </c>
      <c r="K2484" s="16">
        <f>SUM($K$2474:$K$2483)</f>
        <v>199949.22</v>
      </c>
      <c r="L2484" s="16">
        <f>SUM($L$2474:$L$2483)</f>
        <v>196564.83</v>
      </c>
      <c r="M2484" s="16">
        <f>SUM($M$2474:$M$2483)</f>
        <v>1212.2</v>
      </c>
    </row>
    <row r="2485" spans="1:13" ht="15.75" thickBot="1">
      <c r="A2485" s="6" t="s">
        <v>3957</v>
      </c>
      <c r="B2485" s="7" t="s">
        <v>3958</v>
      </c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 ht="45">
      <c r="A2486" s="5" t="s">
        <v>4698</v>
      </c>
      <c r="B2486" s="5" t="s">
        <v>4699</v>
      </c>
      <c r="C2486" s="5" t="s">
        <v>4689</v>
      </c>
      <c r="D2486" s="5" t="s">
        <v>4688</v>
      </c>
      <c r="E2486" s="8">
        <v>947</v>
      </c>
      <c r="F2486" s="8">
        <v>10000</v>
      </c>
      <c r="G2486" s="8">
        <v>10000</v>
      </c>
      <c r="H2486" s="8">
        <v>0</v>
      </c>
      <c r="I2486" s="8">
        <v>9053</v>
      </c>
      <c r="J2486" s="8">
        <v>947</v>
      </c>
      <c r="K2486" s="8">
        <v>947</v>
      </c>
      <c r="L2486" s="8">
        <v>947</v>
      </c>
      <c r="M2486" s="9">
        <v>0</v>
      </c>
    </row>
    <row r="2487" spans="1:13" ht="45.75" thickBot="1">
      <c r="A2487" s="10" t="s">
        <v>4700</v>
      </c>
      <c r="B2487" s="10" t="s">
        <v>4701</v>
      </c>
      <c r="C2487" s="10" t="s">
        <v>4702</v>
      </c>
      <c r="D2487" s="10" t="s">
        <v>4703</v>
      </c>
      <c r="E2487" s="11">
        <v>83122.05</v>
      </c>
      <c r="F2487" s="11">
        <v>10000</v>
      </c>
      <c r="G2487" s="11">
        <v>84000</v>
      </c>
      <c r="H2487" s="11">
        <v>0</v>
      </c>
      <c r="I2487" s="11">
        <v>877.95</v>
      </c>
      <c r="J2487" s="11">
        <v>83122.05</v>
      </c>
      <c r="K2487" s="11">
        <v>83122.05</v>
      </c>
      <c r="L2487" s="11">
        <v>83122.05</v>
      </c>
      <c r="M2487" s="12">
        <v>0</v>
      </c>
    </row>
    <row r="2488" spans="1:13" ht="15.75" thickBot="1">
      <c r="A2488" s="13"/>
      <c r="B2488" s="14" t="s">
        <v>3967</v>
      </c>
      <c r="C2488" s="15"/>
      <c r="D2488" s="15"/>
      <c r="E2488" s="16">
        <f>SUM($E$2486:$E$2487)</f>
        <v>84069.05</v>
      </c>
      <c r="F2488" s="16">
        <f>SUM($F$2486:$F$2487)</f>
        <v>20000</v>
      </c>
      <c r="G2488" s="16">
        <f>SUM($G$2486:$G$2487)</f>
        <v>94000</v>
      </c>
      <c r="H2488" s="16">
        <f>SUM($H$2486:$H$2487)</f>
        <v>0</v>
      </c>
      <c r="I2488" s="16">
        <f>SUM($I$2486:$I$2487)</f>
        <v>9930.95</v>
      </c>
      <c r="J2488" s="16">
        <f>SUM($J$2486:$J$2487)</f>
        <v>84069.05</v>
      </c>
      <c r="K2488" s="16">
        <f>SUM($K$2486:$K$2487)</f>
        <v>84069.05</v>
      </c>
      <c r="L2488" s="16">
        <f>SUM($L$2486:$L$2487)</f>
        <v>84069.05</v>
      </c>
      <c r="M2488" s="16">
        <f>SUM($M$2486:$M$2487)</f>
        <v>0</v>
      </c>
    </row>
    <row r="2489" spans="2:13" ht="15.75" thickBot="1">
      <c r="B2489" s="14" t="s">
        <v>3975</v>
      </c>
      <c r="C2489" s="15"/>
      <c r="D2489" s="15"/>
      <c r="E2489" s="16">
        <f>(E2484+E2488)</f>
        <v>285230.47</v>
      </c>
      <c r="F2489" s="16">
        <f>(F2484+F2488)</f>
        <v>140000</v>
      </c>
      <c r="G2489" s="16">
        <f>(G2484+G2488)</f>
        <v>327826.61</v>
      </c>
      <c r="H2489" s="16">
        <f>(H2484+H2488)</f>
        <v>5323.450000000001</v>
      </c>
      <c r="I2489" s="16">
        <f>(I2484+I2488)</f>
        <v>43808.34</v>
      </c>
      <c r="J2489" s="16">
        <f>(J2484+J2488)</f>
        <v>280633.88</v>
      </c>
      <c r="K2489" s="16">
        <f>(K2484+K2488)</f>
        <v>284018.27</v>
      </c>
      <c r="L2489" s="16">
        <f>(L2484+L2488)</f>
        <v>280633.88</v>
      </c>
      <c r="M2489" s="16">
        <f>(M2484+M2488)</f>
        <v>1212.2</v>
      </c>
    </row>
    <row r="2490" spans="1:13" ht="15.75" thickBot="1">
      <c r="A2490" s="4" t="s">
        <v>3976</v>
      </c>
      <c r="B2490" s="1" t="s">
        <v>3977</v>
      </c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1:13" ht="15.75" thickBot="1">
      <c r="A2491" s="6" t="s">
        <v>4330</v>
      </c>
      <c r="B2491" s="7" t="s">
        <v>4331</v>
      </c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 ht="30.75" thickBot="1">
      <c r="A2492" s="5" t="s">
        <v>4704</v>
      </c>
      <c r="B2492" s="5" t="s">
        <v>4705</v>
      </c>
      <c r="C2492" s="5" t="s">
        <v>4706</v>
      </c>
      <c r="D2492" s="5" t="s">
        <v>4707</v>
      </c>
      <c r="E2492" s="8">
        <v>3400</v>
      </c>
      <c r="F2492" s="8">
        <v>3400</v>
      </c>
      <c r="G2492" s="8">
        <v>3400</v>
      </c>
      <c r="H2492" s="8">
        <v>0</v>
      </c>
      <c r="I2492" s="8">
        <v>0</v>
      </c>
      <c r="J2492" s="8">
        <v>3400</v>
      </c>
      <c r="K2492" s="8">
        <v>3400</v>
      </c>
      <c r="L2492" s="8">
        <v>3400</v>
      </c>
      <c r="M2492" s="9">
        <v>0</v>
      </c>
    </row>
    <row r="2493" spans="1:13" ht="15.75" thickBot="1">
      <c r="A2493" s="13"/>
      <c r="B2493" s="14" t="s">
        <v>4379</v>
      </c>
      <c r="C2493" s="15"/>
      <c r="D2493" s="15"/>
      <c r="E2493" s="16">
        <f>SUM($E$2492:$E$2492)</f>
        <v>3400</v>
      </c>
      <c r="F2493" s="16">
        <f>SUM($F$2492:$F$2492)</f>
        <v>3400</v>
      </c>
      <c r="G2493" s="16">
        <f>SUM($G$2492:$G$2492)</f>
        <v>3400</v>
      </c>
      <c r="H2493" s="16">
        <f>SUM($H$2492:$H$2492)</f>
        <v>0</v>
      </c>
      <c r="I2493" s="16">
        <f>SUM($I$2492:$I$2492)</f>
        <v>0</v>
      </c>
      <c r="J2493" s="16">
        <f>SUM($J$2492:$J$2492)</f>
        <v>3400</v>
      </c>
      <c r="K2493" s="16">
        <f>SUM($K$2492:$K$2492)</f>
        <v>3400</v>
      </c>
      <c r="L2493" s="16">
        <f>SUM($L$2492:$L$2492)</f>
        <v>3400</v>
      </c>
      <c r="M2493" s="16">
        <f>SUM($M$2492:$M$2492)</f>
        <v>0</v>
      </c>
    </row>
    <row r="2494" spans="2:13" ht="15.75" thickBot="1">
      <c r="B2494" s="14" t="s">
        <v>4387</v>
      </c>
      <c r="C2494" s="15"/>
      <c r="D2494" s="15"/>
      <c r="E2494" s="16">
        <f>(E2493)</f>
        <v>3400</v>
      </c>
      <c r="F2494" s="16">
        <f>(F2493)</f>
        <v>3400</v>
      </c>
      <c r="G2494" s="16">
        <f>(G2493)</f>
        <v>3400</v>
      </c>
      <c r="H2494" s="16">
        <f>(H2493)</f>
        <v>0</v>
      </c>
      <c r="I2494" s="16">
        <f>(I2493)</f>
        <v>0</v>
      </c>
      <c r="J2494" s="16">
        <f>(J2493)</f>
        <v>3400</v>
      </c>
      <c r="K2494" s="16">
        <f>(K2493)</f>
        <v>3400</v>
      </c>
      <c r="L2494" s="16">
        <f>(L2493)</f>
        <v>3400</v>
      </c>
      <c r="M2494" s="16">
        <f>(M2493)</f>
        <v>0</v>
      </c>
    </row>
    <row r="2495" spans="2:13" ht="15.75" thickBot="1">
      <c r="B2495" s="14" t="s">
        <v>3076</v>
      </c>
      <c r="C2495" s="15"/>
      <c r="D2495" s="15"/>
      <c r="E2495" s="16">
        <f>(E2489+E2494)</f>
        <v>288630.47</v>
      </c>
      <c r="F2495" s="16">
        <f>(F2489+F2494)</f>
        <v>143400</v>
      </c>
      <c r="G2495" s="16">
        <f>(G2489+G2494)</f>
        <v>331226.61</v>
      </c>
      <c r="H2495" s="16">
        <f>(H2489+H2494)</f>
        <v>5323.450000000001</v>
      </c>
      <c r="I2495" s="16">
        <f>(I2489+I2494)</f>
        <v>43808.34</v>
      </c>
      <c r="J2495" s="16">
        <f>(J2489+J2494)</f>
        <v>284033.88</v>
      </c>
      <c r="K2495" s="16">
        <f>(K2489+K2494)</f>
        <v>287418.27</v>
      </c>
      <c r="L2495" s="16">
        <f>(L2489+L2494)</f>
        <v>284033.88</v>
      </c>
      <c r="M2495" s="16">
        <f>(M2489+M2494)</f>
        <v>1212.2</v>
      </c>
    </row>
    <row r="2496" spans="2:13" ht="15.75" thickBot="1">
      <c r="B2496" s="14" t="s">
        <v>4708</v>
      </c>
      <c r="C2496" s="15"/>
      <c r="D2496" s="15"/>
      <c r="E2496" s="16">
        <f>(E2300+E2332+E2374+E2390+E2413+E2433+E2448+E2461+E2469+E2495)</f>
        <v>42173636.38999999</v>
      </c>
      <c r="F2496" s="16">
        <f>(F2300+F2332+F2374+F2390+F2413+F2433+F2448+F2461+F2469+F2495)</f>
        <v>38681386</v>
      </c>
      <c r="G2496" s="16">
        <f>(G2300+G2332+G2374+G2390+G2413+G2433+G2448+G2461+G2469+G2495)</f>
        <v>17516864.120000005</v>
      </c>
      <c r="H2496" s="16">
        <f>(H2300+H2332+H2374+H2390+H2413+H2433+H2448+H2461+H2469+H2495)</f>
        <v>2373961</v>
      </c>
      <c r="I2496" s="16">
        <f>(I2300+I2332+I2374+I2390+I2413+I2433+I2448+I2461+I2469+I2495)</f>
        <v>593340.7199999999</v>
      </c>
      <c r="J2496" s="16">
        <f>(J2300+J2332+J2374+J2390+J2413+J2433+J2448+J2461+J2469+J2495)</f>
        <v>14549442.850000003</v>
      </c>
      <c r="K2496" s="16">
        <f>(K2300+K2332+K2374+K2390+K2413+K2433+K2448+K2461+K2469+K2495)</f>
        <v>16923523.400000002</v>
      </c>
      <c r="L2496" s="16">
        <f>(L2300+L2332+L2374+L2390+L2413+L2433+L2448+L2461+L2469+L2495)</f>
        <v>14549442.850000003</v>
      </c>
      <c r="M2496" s="16">
        <f>(M2300+M2332+M2374+M2390+M2413+M2433+M2448+M2461+M2469+M2495)</f>
        <v>25250112.99</v>
      </c>
    </row>
    <row r="2497" ht="15.75" thickBot="1"/>
    <row r="2498" spans="1:9" ht="15.75" thickBot="1">
      <c r="A2498" s="1" t="s">
        <v>4709</v>
      </c>
      <c r="B2498" s="1"/>
      <c r="C2498" s="1"/>
      <c r="D2498" s="1"/>
      <c r="E2498" s="1"/>
      <c r="F2498" s="1"/>
      <c r="G2498" s="1"/>
      <c r="H2498" s="1"/>
      <c r="I2498" s="1"/>
    </row>
    <row r="2499" spans="1:13" ht="30.75" thickBot="1">
      <c r="A2499" s="4" t="s">
        <v>8</v>
      </c>
      <c r="B2499" s="4" t="s">
        <v>9</v>
      </c>
      <c r="C2499" s="4" t="s">
        <v>10</v>
      </c>
      <c r="D2499" s="4" t="s">
        <v>11</v>
      </c>
      <c r="E2499" s="4" t="s">
        <v>12</v>
      </c>
      <c r="F2499" s="4" t="s">
        <v>13</v>
      </c>
      <c r="G2499" s="4" t="s">
        <v>14</v>
      </c>
      <c r="H2499" s="4" t="s">
        <v>15</v>
      </c>
      <c r="I2499" s="4" t="s">
        <v>16</v>
      </c>
      <c r="J2499" s="4" t="s">
        <v>17</v>
      </c>
      <c r="K2499" s="4" t="s">
        <v>18</v>
      </c>
      <c r="L2499" s="4" t="s">
        <v>19</v>
      </c>
      <c r="M2499" s="4" t="s">
        <v>20</v>
      </c>
    </row>
    <row r="2500" spans="1:9" ht="15.75" thickBot="1">
      <c r="A2500" s="1" t="s">
        <v>4710</v>
      </c>
      <c r="B2500" s="1"/>
      <c r="C2500" s="1"/>
      <c r="D2500" s="1"/>
      <c r="E2500" s="1"/>
      <c r="F2500" s="1"/>
      <c r="G2500" s="1"/>
      <c r="H2500" s="1"/>
      <c r="I2500" s="1"/>
    </row>
    <row r="2501" spans="1:13" ht="15.75" thickBot="1">
      <c r="A2501" s="4" t="s">
        <v>4711</v>
      </c>
      <c r="B2501" s="1" t="s">
        <v>4712</v>
      </c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1:13" ht="15.75" thickBot="1">
      <c r="A2502" s="4" t="s">
        <v>4713</v>
      </c>
      <c r="B2502" s="1" t="s">
        <v>4714</v>
      </c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1:13" ht="15.75" thickBot="1">
      <c r="A2503" s="6" t="s">
        <v>4715</v>
      </c>
      <c r="B2503" s="7" t="s">
        <v>4712</v>
      </c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 ht="15.75" thickBot="1">
      <c r="A2504" s="5" t="s">
        <v>4716</v>
      </c>
      <c r="B2504" s="5" t="s">
        <v>4717</v>
      </c>
      <c r="C2504" s="5" t="s">
        <v>442</v>
      </c>
      <c r="D2504" s="5" t="s">
        <v>442</v>
      </c>
      <c r="E2504" s="8">
        <v>969443.97</v>
      </c>
      <c r="F2504" s="8">
        <v>197090.08</v>
      </c>
      <c r="G2504" s="8">
        <v>0</v>
      </c>
      <c r="H2504" s="8">
        <v>0</v>
      </c>
      <c r="I2504" s="8">
        <v>0</v>
      </c>
      <c r="J2504" s="8">
        <v>0</v>
      </c>
      <c r="K2504" s="8">
        <v>0</v>
      </c>
      <c r="L2504" s="8">
        <v>0</v>
      </c>
      <c r="M2504" s="9">
        <v>969443.97</v>
      </c>
    </row>
    <row r="2505" spans="1:13" ht="15.75" thickBot="1">
      <c r="A2505" s="13"/>
      <c r="B2505" s="14" t="s">
        <v>4718</v>
      </c>
      <c r="C2505" s="15"/>
      <c r="D2505" s="15"/>
      <c r="E2505" s="16">
        <f>SUM($E$2504:$E$2504)</f>
        <v>969443.97</v>
      </c>
      <c r="F2505" s="16">
        <f>SUM($F$2504:$F$2504)</f>
        <v>197090.08</v>
      </c>
      <c r="G2505" s="16">
        <f>SUM($G$2504:$G$2504)</f>
        <v>0</v>
      </c>
      <c r="H2505" s="16">
        <f>SUM($H$2504:$H$2504)</f>
        <v>0</v>
      </c>
      <c r="I2505" s="16">
        <f>SUM($I$2504:$I$2504)</f>
        <v>0</v>
      </c>
      <c r="J2505" s="16">
        <f>SUM($J$2504:$J$2504)</f>
        <v>0</v>
      </c>
      <c r="K2505" s="16">
        <f>SUM($K$2504:$K$2504)</f>
        <v>0</v>
      </c>
      <c r="L2505" s="16">
        <f>SUM($L$2504:$L$2504)</f>
        <v>0</v>
      </c>
      <c r="M2505" s="16">
        <f>SUM($M$2504:$M$2504)</f>
        <v>969443.97</v>
      </c>
    </row>
    <row r="2506" spans="2:13" ht="15.75" thickBot="1">
      <c r="B2506" s="14" t="s">
        <v>4719</v>
      </c>
      <c r="C2506" s="15"/>
      <c r="D2506" s="15"/>
      <c r="E2506" s="16">
        <f>(E2505)</f>
        <v>969443.97</v>
      </c>
      <c r="F2506" s="16">
        <f>(F2505)</f>
        <v>197090.08</v>
      </c>
      <c r="G2506" s="16">
        <f>(G2505)</f>
        <v>0</v>
      </c>
      <c r="H2506" s="16">
        <f>(H2505)</f>
        <v>0</v>
      </c>
      <c r="I2506" s="16">
        <f>(I2505)</f>
        <v>0</v>
      </c>
      <c r="J2506" s="16">
        <f>(J2505)</f>
        <v>0</v>
      </c>
      <c r="K2506" s="16">
        <f>(K2505)</f>
        <v>0</v>
      </c>
      <c r="L2506" s="16">
        <f>(L2505)</f>
        <v>0</v>
      </c>
      <c r="M2506" s="16">
        <f>(M2505)</f>
        <v>969443.97</v>
      </c>
    </row>
    <row r="2507" spans="2:13" ht="15.75" thickBot="1">
      <c r="B2507" s="14" t="s">
        <v>4720</v>
      </c>
      <c r="C2507" s="15"/>
      <c r="D2507" s="15"/>
      <c r="E2507" s="16">
        <f>(E2506)</f>
        <v>969443.97</v>
      </c>
      <c r="F2507" s="16">
        <f>(F2506)</f>
        <v>197090.08</v>
      </c>
      <c r="G2507" s="16">
        <f>(G2506)</f>
        <v>0</v>
      </c>
      <c r="H2507" s="16">
        <f>(H2506)</f>
        <v>0</v>
      </c>
      <c r="I2507" s="16">
        <f>(I2506)</f>
        <v>0</v>
      </c>
      <c r="J2507" s="16">
        <f>(J2506)</f>
        <v>0</v>
      </c>
      <c r="K2507" s="16">
        <f>(K2506)</f>
        <v>0</v>
      </c>
      <c r="L2507" s="16">
        <f>(L2506)</f>
        <v>0</v>
      </c>
      <c r="M2507" s="16">
        <f>(M2506)</f>
        <v>969443.97</v>
      </c>
    </row>
    <row r="2508" spans="2:13" ht="15.75" thickBot="1">
      <c r="B2508" s="14" t="s">
        <v>4721</v>
      </c>
      <c r="C2508" s="15"/>
      <c r="D2508" s="15"/>
      <c r="E2508" s="16">
        <f>(E2507)</f>
        <v>969443.97</v>
      </c>
      <c r="F2508" s="16">
        <f>(F2507)</f>
        <v>197090.08</v>
      </c>
      <c r="G2508" s="16">
        <f>(G2507)</f>
        <v>0</v>
      </c>
      <c r="H2508" s="16">
        <f>(H2507)</f>
        <v>0</v>
      </c>
      <c r="I2508" s="16">
        <f>(I2507)</f>
        <v>0</v>
      </c>
      <c r="J2508" s="16">
        <f>(J2507)</f>
        <v>0</v>
      </c>
      <c r="K2508" s="16">
        <f>(K2507)</f>
        <v>0</v>
      </c>
      <c r="L2508" s="16">
        <f>(L2507)</f>
        <v>0</v>
      </c>
      <c r="M2508" s="16">
        <f>(M2507)</f>
        <v>969443.97</v>
      </c>
    </row>
    <row r="2509" spans="2:13" ht="15.75" thickBot="1">
      <c r="B2509" s="14" t="s">
        <v>4722</v>
      </c>
      <c r="C2509" s="15"/>
      <c r="D2509" s="15"/>
      <c r="E2509" s="16">
        <f>(E1602+E2116+E2496+E2508)</f>
        <v>127357602.4</v>
      </c>
      <c r="F2509" s="16">
        <f>(F1602+F2116+F2496+F2508)</f>
        <v>133832170.49999999</v>
      </c>
      <c r="G2509" s="16">
        <f>(G1602+G2116+G2496+G2508)</f>
        <v>101562560.62</v>
      </c>
      <c r="H2509" s="16">
        <f>(H1602+H2116+H2496+H2508)</f>
        <v>7003997.66</v>
      </c>
      <c r="I2509" s="16">
        <f>(I1602+I2116+I2496+I2508)</f>
        <v>21833024.61</v>
      </c>
      <c r="J2509" s="16">
        <f>(J1602+J2116+J2496+J2508)</f>
        <v>72726859.19999999</v>
      </c>
      <c r="K2509" s="16">
        <f>(K1602+K2116+K2496+K2508)</f>
        <v>79729536.01</v>
      </c>
      <c r="L2509" s="16">
        <f>(L1602+L2116+L2496+L2508)</f>
        <v>72726859.19999999</v>
      </c>
      <c r="M2509" s="16">
        <f>(M1602+M2116+M2496+M2508)</f>
        <v>47628066.39</v>
      </c>
    </row>
  </sheetData>
  <sheetProtection/>
  <mergeCells count="443">
    <mergeCell ref="A2498:I2498"/>
    <mergeCell ref="A2500:I2500"/>
    <mergeCell ref="B2501:M2501"/>
    <mergeCell ref="B2502:M2502"/>
    <mergeCell ref="B2503:M2503"/>
    <mergeCell ref="B2471:M2471"/>
    <mergeCell ref="B2472:M2472"/>
    <mergeCell ref="B2473:M2473"/>
    <mergeCell ref="B2485:M2485"/>
    <mergeCell ref="B2490:M2490"/>
    <mergeCell ref="B2491:M2491"/>
    <mergeCell ref="B2457:M2457"/>
    <mergeCell ref="A2462:I2462"/>
    <mergeCell ref="B2463:M2463"/>
    <mergeCell ref="B2464:M2464"/>
    <mergeCell ref="B2465:M2465"/>
    <mergeCell ref="A2470:I2470"/>
    <mergeCell ref="B2443:M2443"/>
    <mergeCell ref="B2444:M2444"/>
    <mergeCell ref="A2449:I2449"/>
    <mergeCell ref="B2450:M2450"/>
    <mergeCell ref="B2451:M2451"/>
    <mergeCell ref="B2452:M2452"/>
    <mergeCell ref="B2428:M2428"/>
    <mergeCell ref="B2429:M2429"/>
    <mergeCell ref="A2434:I2434"/>
    <mergeCell ref="B2435:M2435"/>
    <mergeCell ref="B2436:M2436"/>
    <mergeCell ref="B2437:M2437"/>
    <mergeCell ref="B2409:M2409"/>
    <mergeCell ref="A2414:I2414"/>
    <mergeCell ref="B2415:M2415"/>
    <mergeCell ref="B2416:M2416"/>
    <mergeCell ref="B2417:M2417"/>
    <mergeCell ref="B2424:M2424"/>
    <mergeCell ref="A2391:I2391"/>
    <mergeCell ref="B2392:M2392"/>
    <mergeCell ref="B2393:M2393"/>
    <mergeCell ref="B2394:M2394"/>
    <mergeCell ref="B2401:M2401"/>
    <mergeCell ref="B2408:M2408"/>
    <mergeCell ref="B2370:M2370"/>
    <mergeCell ref="A2375:I2375"/>
    <mergeCell ref="B2376:M2376"/>
    <mergeCell ref="B2377:M2377"/>
    <mergeCell ref="B2378:M2378"/>
    <mergeCell ref="B2386:M2386"/>
    <mergeCell ref="A2333:I2333"/>
    <mergeCell ref="B2334:M2334"/>
    <mergeCell ref="B2335:M2335"/>
    <mergeCell ref="B2336:M2336"/>
    <mergeCell ref="B2361:M2361"/>
    <mergeCell ref="B2369:M2369"/>
    <mergeCell ref="B2302:M2302"/>
    <mergeCell ref="B2303:M2303"/>
    <mergeCell ref="B2304:M2304"/>
    <mergeCell ref="B2322:M2322"/>
    <mergeCell ref="B2327:M2327"/>
    <mergeCell ref="B2328:M2328"/>
    <mergeCell ref="B2257:M2257"/>
    <mergeCell ref="B2274:M2274"/>
    <mergeCell ref="B2291:M2291"/>
    <mergeCell ref="B2295:M2295"/>
    <mergeCell ref="B2296:M2296"/>
    <mergeCell ref="A2301:I2301"/>
    <mergeCell ref="B2133:M2133"/>
    <mergeCell ref="B2138:M2138"/>
    <mergeCell ref="B2142:M2142"/>
    <mergeCell ref="B2143:M2143"/>
    <mergeCell ref="B2153:M2153"/>
    <mergeCell ref="B2178:M2178"/>
    <mergeCell ref="B2111:M2111"/>
    <mergeCell ref="A2118:I2118"/>
    <mergeCell ref="A2120:I2120"/>
    <mergeCell ref="B2121:M2121"/>
    <mergeCell ref="B2122:M2122"/>
    <mergeCell ref="B2123:M2123"/>
    <mergeCell ref="A2092:I2092"/>
    <mergeCell ref="B2093:M2093"/>
    <mergeCell ref="B2094:M2094"/>
    <mergeCell ref="B2095:M2095"/>
    <mergeCell ref="B2107:M2107"/>
    <mergeCell ref="B2108:M2108"/>
    <mergeCell ref="B2033:M2033"/>
    <mergeCell ref="B2037:M2037"/>
    <mergeCell ref="A2081:I2081"/>
    <mergeCell ref="B2082:M2082"/>
    <mergeCell ref="B2083:M2083"/>
    <mergeCell ref="B2084:M2084"/>
    <mergeCell ref="B2020:M2020"/>
    <mergeCell ref="A2025:I2025"/>
    <mergeCell ref="B2026:M2026"/>
    <mergeCell ref="B2027:M2027"/>
    <mergeCell ref="B2028:M2028"/>
    <mergeCell ref="B2032:M2032"/>
    <mergeCell ref="B1994:M1994"/>
    <mergeCell ref="A2003:I2003"/>
    <mergeCell ref="B2004:M2004"/>
    <mergeCell ref="B2005:M2005"/>
    <mergeCell ref="B2006:M2006"/>
    <mergeCell ref="B2019:M2019"/>
    <mergeCell ref="B1981:M1981"/>
    <mergeCell ref="B1982:M1982"/>
    <mergeCell ref="B1983:M1983"/>
    <mergeCell ref="A1991:I1991"/>
    <mergeCell ref="B1992:M1992"/>
    <mergeCell ref="B1993:M1993"/>
    <mergeCell ref="B1933:M1933"/>
    <mergeCell ref="B1949:M1949"/>
    <mergeCell ref="B1954:M1954"/>
    <mergeCell ref="B1955:M1955"/>
    <mergeCell ref="B1972:M1972"/>
    <mergeCell ref="A1980:I1980"/>
    <mergeCell ref="B1898:M1898"/>
    <mergeCell ref="B1919:M1919"/>
    <mergeCell ref="B1920:M1920"/>
    <mergeCell ref="A1930:I1930"/>
    <mergeCell ref="B1931:M1931"/>
    <mergeCell ref="B1932:M1932"/>
    <mergeCell ref="B1872:M1872"/>
    <mergeCell ref="B1873:M1873"/>
    <mergeCell ref="B1889:M1889"/>
    <mergeCell ref="A1895:I1895"/>
    <mergeCell ref="B1896:M1896"/>
    <mergeCell ref="B1897:M1897"/>
    <mergeCell ref="B1717:M1717"/>
    <mergeCell ref="B1718:M1718"/>
    <mergeCell ref="B1768:M1768"/>
    <mergeCell ref="B1769:M1769"/>
    <mergeCell ref="B1776:M1776"/>
    <mergeCell ref="B1838:M1838"/>
    <mergeCell ref="B1699:M1699"/>
    <mergeCell ref="B1705:M1705"/>
    <mergeCell ref="B1709:M1709"/>
    <mergeCell ref="B1710:M1710"/>
    <mergeCell ref="A1715:I1715"/>
    <mergeCell ref="B1716:M1716"/>
    <mergeCell ref="A1674:I1674"/>
    <mergeCell ref="B1675:M1675"/>
    <mergeCell ref="B1676:M1676"/>
    <mergeCell ref="B1677:M1677"/>
    <mergeCell ref="B1695:M1695"/>
    <mergeCell ref="B1696:M1696"/>
    <mergeCell ref="B1623:M1623"/>
    <mergeCell ref="B1624:M1624"/>
    <mergeCell ref="B1625:M1625"/>
    <mergeCell ref="B1656:M1656"/>
    <mergeCell ref="B1657:M1657"/>
    <mergeCell ref="B1661:M1661"/>
    <mergeCell ref="A1604:I1604"/>
    <mergeCell ref="A1606:I1606"/>
    <mergeCell ref="B1607:M1607"/>
    <mergeCell ref="B1608:M1608"/>
    <mergeCell ref="B1609:M1609"/>
    <mergeCell ref="A1622:I1622"/>
    <mergeCell ref="B1566:M1566"/>
    <mergeCell ref="B1569:M1569"/>
    <mergeCell ref="B1575:M1575"/>
    <mergeCell ref="B1583:M1583"/>
    <mergeCell ref="B1587:M1587"/>
    <mergeCell ref="B1597:M1597"/>
    <mergeCell ref="B1544:M1544"/>
    <mergeCell ref="B1550:M1550"/>
    <mergeCell ref="B1551:M1551"/>
    <mergeCell ref="B1557:M1557"/>
    <mergeCell ref="B1561:M1561"/>
    <mergeCell ref="B1565:M1565"/>
    <mergeCell ref="B1506:M1506"/>
    <mergeCell ref="B1507:M1507"/>
    <mergeCell ref="B1511:M1511"/>
    <mergeCell ref="B1517:M1517"/>
    <mergeCell ref="B1539:M1539"/>
    <mergeCell ref="B1543:M1543"/>
    <mergeCell ref="B1468:M1468"/>
    <mergeCell ref="B1476:M1476"/>
    <mergeCell ref="B1488:M1488"/>
    <mergeCell ref="B1489:M1489"/>
    <mergeCell ref="B1497:M1497"/>
    <mergeCell ref="B1500:M1500"/>
    <mergeCell ref="A1448:I1448"/>
    <mergeCell ref="B1449:M1449"/>
    <mergeCell ref="B1450:M1450"/>
    <mergeCell ref="B1451:M1451"/>
    <mergeCell ref="B1458:M1458"/>
    <mergeCell ref="B1465:M1465"/>
    <mergeCell ref="B1434:M1434"/>
    <mergeCell ref="B1435:M1435"/>
    <mergeCell ref="A1440:I1440"/>
    <mergeCell ref="B1441:M1441"/>
    <mergeCell ref="B1442:M1442"/>
    <mergeCell ref="B1443:M1443"/>
    <mergeCell ref="A1424:I1424"/>
    <mergeCell ref="B1425:M1425"/>
    <mergeCell ref="B1426:M1426"/>
    <mergeCell ref="B1427:M1427"/>
    <mergeCell ref="A1432:I1432"/>
    <mergeCell ref="B1433:M1433"/>
    <mergeCell ref="B1399:M1399"/>
    <mergeCell ref="B1404:M1404"/>
    <mergeCell ref="B1408:M1408"/>
    <mergeCell ref="B1413:M1413"/>
    <mergeCell ref="B1416:M1416"/>
    <mergeCell ref="B1419:M1419"/>
    <mergeCell ref="B1375:M1375"/>
    <mergeCell ref="B1378:M1378"/>
    <mergeCell ref="B1383:M1383"/>
    <mergeCell ref="B1384:M1384"/>
    <mergeCell ref="B1387:M1387"/>
    <mergeCell ref="B1398:M1398"/>
    <mergeCell ref="B1356:M1356"/>
    <mergeCell ref="B1362:M1362"/>
    <mergeCell ref="B1363:M1363"/>
    <mergeCell ref="B1367:M1367"/>
    <mergeCell ref="B1368:M1368"/>
    <mergeCell ref="B1372:M1372"/>
    <mergeCell ref="B1340:M1340"/>
    <mergeCell ref="B1341:M1341"/>
    <mergeCell ref="A1346:I1346"/>
    <mergeCell ref="B1347:M1347"/>
    <mergeCell ref="B1348:M1348"/>
    <mergeCell ref="B1349:M1349"/>
    <mergeCell ref="A1327:I1327"/>
    <mergeCell ref="B1328:M1328"/>
    <mergeCell ref="B1329:M1329"/>
    <mergeCell ref="B1330:M1330"/>
    <mergeCell ref="B1333:M1333"/>
    <mergeCell ref="B1336:M1336"/>
    <mergeCell ref="B1303:M1303"/>
    <mergeCell ref="B1311:M1311"/>
    <mergeCell ref="B1312:M1312"/>
    <mergeCell ref="B1315:M1315"/>
    <mergeCell ref="B1318:M1318"/>
    <mergeCell ref="B1321:M1321"/>
    <mergeCell ref="B1281:M1281"/>
    <mergeCell ref="B1286:M1286"/>
    <mergeCell ref="B1294:M1294"/>
    <mergeCell ref="B1295:M1295"/>
    <mergeCell ref="B1299:M1299"/>
    <mergeCell ref="B1300:M1300"/>
    <mergeCell ref="A1269:I1269"/>
    <mergeCell ref="B1270:M1270"/>
    <mergeCell ref="B1271:M1271"/>
    <mergeCell ref="B1272:M1272"/>
    <mergeCell ref="B1275:M1275"/>
    <mergeCell ref="B1278:M1278"/>
    <mergeCell ref="B1250:M1250"/>
    <mergeCell ref="B1255:M1255"/>
    <mergeCell ref="B1256:M1256"/>
    <mergeCell ref="B1259:M1259"/>
    <mergeCell ref="B1263:M1263"/>
    <mergeCell ref="B1264:M1264"/>
    <mergeCell ref="B1233:M1233"/>
    <mergeCell ref="B1236:M1236"/>
    <mergeCell ref="B1241:M1241"/>
    <mergeCell ref="B1242:M1242"/>
    <mergeCell ref="B1245:M1245"/>
    <mergeCell ref="B1249:M1249"/>
    <mergeCell ref="B1205:M1205"/>
    <mergeCell ref="B1208:M1208"/>
    <mergeCell ref="A1226:I1226"/>
    <mergeCell ref="B1227:M1227"/>
    <mergeCell ref="B1228:M1228"/>
    <mergeCell ref="B1229:M1229"/>
    <mergeCell ref="B1168:M1168"/>
    <mergeCell ref="B1169:M1169"/>
    <mergeCell ref="B1174:M1174"/>
    <mergeCell ref="B1178:M1178"/>
    <mergeCell ref="B1184:M1184"/>
    <mergeCell ref="B1198:M1198"/>
    <mergeCell ref="B1133:M1133"/>
    <mergeCell ref="B1152:M1152"/>
    <mergeCell ref="B1157:M1157"/>
    <mergeCell ref="B1158:M1158"/>
    <mergeCell ref="B1161:M1161"/>
    <mergeCell ref="B1164:M1164"/>
    <mergeCell ref="B1108:M1108"/>
    <mergeCell ref="B1114:M1114"/>
    <mergeCell ref="B1121:M1121"/>
    <mergeCell ref="B1122:M1122"/>
    <mergeCell ref="B1128:M1128"/>
    <mergeCell ref="B1129:M1129"/>
    <mergeCell ref="A1094:I1094"/>
    <mergeCell ref="B1095:M1095"/>
    <mergeCell ref="B1096:M1096"/>
    <mergeCell ref="B1097:M1097"/>
    <mergeCell ref="B1101:M1101"/>
    <mergeCell ref="B1105:M1105"/>
    <mergeCell ref="B1046:M1046"/>
    <mergeCell ref="B1047:M1047"/>
    <mergeCell ref="B1051:M1051"/>
    <mergeCell ref="B1054:M1054"/>
    <mergeCell ref="B1080:M1080"/>
    <mergeCell ref="B1086:M1086"/>
    <mergeCell ref="B953:M953"/>
    <mergeCell ref="B954:M954"/>
    <mergeCell ref="B958:M958"/>
    <mergeCell ref="B1037:M1037"/>
    <mergeCell ref="B1038:M1038"/>
    <mergeCell ref="B1042:M1042"/>
    <mergeCell ref="B886:M886"/>
    <mergeCell ref="B889:M889"/>
    <mergeCell ref="B894:M894"/>
    <mergeCell ref="B901:M901"/>
    <mergeCell ref="B902:M902"/>
    <mergeCell ref="B949:M949"/>
    <mergeCell ref="B871:M871"/>
    <mergeCell ref="A877:I877"/>
    <mergeCell ref="B878:M878"/>
    <mergeCell ref="B879:M879"/>
    <mergeCell ref="B880:M880"/>
    <mergeCell ref="B883:M883"/>
    <mergeCell ref="B842:M842"/>
    <mergeCell ref="B849:M849"/>
    <mergeCell ref="B853:M853"/>
    <mergeCell ref="B863:M863"/>
    <mergeCell ref="B866:M866"/>
    <mergeCell ref="B870:M870"/>
    <mergeCell ref="B800:M800"/>
    <mergeCell ref="B806:M806"/>
    <mergeCell ref="B810:M810"/>
    <mergeCell ref="B814:M814"/>
    <mergeCell ref="B815:M815"/>
    <mergeCell ref="B826:M826"/>
    <mergeCell ref="B769:M769"/>
    <mergeCell ref="B772:M772"/>
    <mergeCell ref="B776:M776"/>
    <mergeCell ref="B783:M783"/>
    <mergeCell ref="B792:M792"/>
    <mergeCell ref="B799:M799"/>
    <mergeCell ref="B740:M740"/>
    <mergeCell ref="B744:M744"/>
    <mergeCell ref="B751:M751"/>
    <mergeCell ref="B763:M763"/>
    <mergeCell ref="B764:M764"/>
    <mergeCell ref="B768:M768"/>
    <mergeCell ref="B709:M709"/>
    <mergeCell ref="A726:I726"/>
    <mergeCell ref="B727:M727"/>
    <mergeCell ref="B728:M728"/>
    <mergeCell ref="B729:M729"/>
    <mergeCell ref="B735:M735"/>
    <mergeCell ref="B659:M659"/>
    <mergeCell ref="B670:M670"/>
    <mergeCell ref="B686:M686"/>
    <mergeCell ref="B690:M690"/>
    <mergeCell ref="B696:M696"/>
    <mergeCell ref="B708:M708"/>
    <mergeCell ref="B512:M512"/>
    <mergeCell ref="B613:M613"/>
    <mergeCell ref="B633:M633"/>
    <mergeCell ref="B634:M634"/>
    <mergeCell ref="B640:M640"/>
    <mergeCell ref="B647:M647"/>
    <mergeCell ref="B465:M465"/>
    <mergeCell ref="B486:M486"/>
    <mergeCell ref="B498:M498"/>
    <mergeCell ref="B499:M499"/>
    <mergeCell ref="B502:M502"/>
    <mergeCell ref="B509:M509"/>
    <mergeCell ref="B402:M402"/>
    <mergeCell ref="B419:M419"/>
    <mergeCell ref="B434:M434"/>
    <mergeCell ref="B435:M435"/>
    <mergeCell ref="B458:M458"/>
    <mergeCell ref="B459:M459"/>
    <mergeCell ref="A373:I373"/>
    <mergeCell ref="B374:M374"/>
    <mergeCell ref="B375:M375"/>
    <mergeCell ref="B376:M376"/>
    <mergeCell ref="B387:M387"/>
    <mergeCell ref="B397:M397"/>
    <mergeCell ref="B343:M343"/>
    <mergeCell ref="B347:M347"/>
    <mergeCell ref="B355:M355"/>
    <mergeCell ref="B361:M361"/>
    <mergeCell ref="B364:M364"/>
    <mergeCell ref="B368:M368"/>
    <mergeCell ref="B309:M309"/>
    <mergeCell ref="B315:M315"/>
    <mergeCell ref="B320:M320"/>
    <mergeCell ref="B326:M326"/>
    <mergeCell ref="B327:M327"/>
    <mergeCell ref="B338:M338"/>
    <mergeCell ref="B284:M284"/>
    <mergeCell ref="B290:M290"/>
    <mergeCell ref="B293:M293"/>
    <mergeCell ref="B300:M300"/>
    <mergeCell ref="B305:M305"/>
    <mergeCell ref="B306:M306"/>
    <mergeCell ref="B242:M242"/>
    <mergeCell ref="B254:M254"/>
    <mergeCell ref="B264:M264"/>
    <mergeCell ref="B265:M265"/>
    <mergeCell ref="B278:M278"/>
    <mergeCell ref="B283:M283"/>
    <mergeCell ref="A216:I216"/>
    <mergeCell ref="B217:M217"/>
    <mergeCell ref="B218:M218"/>
    <mergeCell ref="B219:M219"/>
    <mergeCell ref="B227:M227"/>
    <mergeCell ref="B236:M236"/>
    <mergeCell ref="B176:M176"/>
    <mergeCell ref="B184:M184"/>
    <mergeCell ref="B187:M187"/>
    <mergeCell ref="B204:M204"/>
    <mergeCell ref="B205:M205"/>
    <mergeCell ref="B209:M209"/>
    <mergeCell ref="B130:M130"/>
    <mergeCell ref="B133:M133"/>
    <mergeCell ref="B146:M146"/>
    <mergeCell ref="B147:M147"/>
    <mergeCell ref="B163:M163"/>
    <mergeCell ref="B175:M175"/>
    <mergeCell ref="B76:M76"/>
    <mergeCell ref="B86:M86"/>
    <mergeCell ref="B87:M87"/>
    <mergeCell ref="B91:M91"/>
    <mergeCell ref="B106:M106"/>
    <mergeCell ref="B118:M118"/>
    <mergeCell ref="B53:M53"/>
    <mergeCell ref="B57:M57"/>
    <mergeCell ref="B61:M61"/>
    <mergeCell ref="B62:M62"/>
    <mergeCell ref="B72:M72"/>
    <mergeCell ref="B73:M73"/>
    <mergeCell ref="B18:M18"/>
    <mergeCell ref="B25:M25"/>
    <mergeCell ref="B31:M31"/>
    <mergeCell ref="B32:M32"/>
    <mergeCell ref="B41:M41"/>
    <mergeCell ref="B49:M49"/>
    <mergeCell ref="A6:I6"/>
    <mergeCell ref="A8:I8"/>
    <mergeCell ref="A10:I10"/>
    <mergeCell ref="B11:M11"/>
    <mergeCell ref="B12:M12"/>
    <mergeCell ref="B13:M13"/>
    <mergeCell ref="A1:B1"/>
    <mergeCell ref="F1:G1"/>
    <mergeCell ref="H1:I1"/>
    <mergeCell ref="A2:B2"/>
    <mergeCell ref="A3:B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dcterms:created xsi:type="dcterms:W3CDTF">2019-09-10T11:17:37Z</dcterms:created>
  <dcterms:modified xsi:type="dcterms:W3CDTF">2019-09-10T11:25:26Z</dcterms:modified>
  <cp:category/>
  <cp:version/>
  <cp:contentType/>
  <cp:contentStatus/>
</cp:coreProperties>
</file>