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480" windowHeight="6705" firstSheet="3" activeTab="8"/>
  </bookViews>
  <sheets>
    <sheet name="Σύνολο" sheetId="1" r:id="rId1"/>
    <sheet name="έσοδα 2009" sheetId="2" r:id="rId2"/>
    <sheet name="έσοδα 2010" sheetId="3" r:id="rId3"/>
    <sheet name="έσοδα 2011" sheetId="4" r:id="rId4"/>
    <sheet name="έσοδα 2012" sheetId="5" r:id="rId5"/>
    <sheet name="έσοδα 2013" sheetId="6" r:id="rId6"/>
    <sheet name="έδοδα 2014" sheetId="7" r:id="rId7"/>
    <sheet name="έσοδα 2015" sheetId="8" r:id="rId8"/>
    <sheet name="έσοδα 2016" sheetId="9" r:id="rId9"/>
  </sheets>
  <definedNames/>
  <calcPr fullCalcOnLoad="1"/>
</workbook>
</file>

<file path=xl/sharedStrings.xml><?xml version="1.0" encoding="utf-8"?>
<sst xmlns="http://schemas.openxmlformats.org/spreadsheetml/2006/main" count="81" uniqueCount="31">
  <si>
    <t>Α/Α</t>
  </si>
  <si>
    <t>Αρ. Τιμ.</t>
  </si>
  <si>
    <t>Ποσότητες χαρτιού (kg)</t>
  </si>
  <si>
    <t>Δηλωθέντα σε ΕΕΑΑ 90% (kg)</t>
  </si>
  <si>
    <t>Σύνολο</t>
  </si>
  <si>
    <t>Έσοδα ΔΗ.ΠΕ.ΘΕ. σε €</t>
  </si>
  <si>
    <t>114,115</t>
  </si>
  <si>
    <t>'Αποτελέσματα περιόδου 1/1/2010 – 31/12/2010''</t>
  </si>
  <si>
    <t>Συνολικά έσοδα σε €</t>
  </si>
  <si>
    <t>Επιχορήγηση από ΕΕΑΑ (*) σε €</t>
  </si>
  <si>
    <t>96</t>
  </si>
  <si>
    <t>'Αποτελέσματα περιόδου 1/1/2009 – 31/12/2009''</t>
  </si>
  <si>
    <r>
      <t>'</t>
    </r>
    <r>
      <rPr>
        <sz val="14"/>
        <color indexed="8"/>
        <rFont val="Tahoma"/>
        <family val="2"/>
      </rPr>
      <t>Αποτελέσµατα περιόδου</t>
    </r>
    <r>
      <rPr>
        <b/>
        <sz val="14"/>
        <color indexed="8"/>
        <rFont val="Helvetica"/>
        <family val="0"/>
      </rPr>
      <t xml:space="preserve"> 1/1/2011 – 31/12/2011''</t>
    </r>
  </si>
  <si>
    <t>Μήνας</t>
  </si>
  <si>
    <r>
      <t>Αρ</t>
    </r>
    <r>
      <rPr>
        <b/>
        <sz val="12"/>
        <color indexed="8"/>
        <rFont val="Helvetica"/>
        <family val="0"/>
      </rPr>
      <t>.</t>
    </r>
    <r>
      <rPr>
        <b/>
        <sz val="12"/>
        <color indexed="8"/>
        <rFont val="Tahoma"/>
        <family val="2"/>
      </rPr>
      <t xml:space="preserve"> Τιµ</t>
    </r>
    <r>
      <rPr>
        <b/>
        <sz val="12"/>
        <color indexed="8"/>
        <rFont val="Helvetica"/>
        <family val="0"/>
      </rPr>
      <t>.</t>
    </r>
  </si>
  <si>
    <t>Ποσότητες χαρτιού (Kg)</t>
  </si>
  <si>
    <t>Έσοδα ∆Η.ΠΕ.ΘΕ. σε €</t>
  </si>
  <si>
    <t>∆ηλωθέντα σε ΕΕΑΑ 90% (kg)</t>
  </si>
  <si>
    <t>126, 127</t>
  </si>
  <si>
    <r>
      <t>Αποτελέσµατα περιόδου</t>
    </r>
    <r>
      <rPr>
        <b/>
        <sz val="14"/>
        <color indexed="8"/>
        <rFont val="Arial"/>
        <family val="2"/>
      </rPr>
      <t xml:space="preserve"> 1/1/2012 – 31/12/2012''</t>
    </r>
  </si>
  <si>
    <t>ΣΥΝΟΛΑ:</t>
  </si>
  <si>
    <t>ΣΥΝΟΛΟ</t>
  </si>
  <si>
    <t>ΕΤΟΣ</t>
  </si>
  <si>
    <t>ΠΟΣΟ €</t>
  </si>
  <si>
    <r>
      <t>Αποτελέσµατα περιόδου</t>
    </r>
    <r>
      <rPr>
        <b/>
        <sz val="14"/>
        <color indexed="8"/>
        <rFont val="Arial"/>
        <family val="2"/>
      </rPr>
      <t xml:space="preserve"> 1/1/2013 – 31/12/2013''</t>
    </r>
  </si>
  <si>
    <t>ΠΟΣΟΤΗΤΑ (tn)</t>
  </si>
  <si>
    <t>Παράταση σύμβασης έως 31/12/14 Ισχύει η επιχορήγηση 20Ε/τόνο</t>
  </si>
  <si>
    <t>Ισχύει η τιμή 0,062 ΝΑΙ ΓΙΑ ΤΟ 2014 ΑΛΛΑΓΗ ΤΟ 2015</t>
  </si>
  <si>
    <r>
      <t>Αποτελέσµατα περιόδου</t>
    </r>
    <r>
      <rPr>
        <b/>
        <sz val="14"/>
        <color indexed="8"/>
        <rFont val="Arial"/>
        <family val="2"/>
      </rPr>
      <t xml:space="preserve"> 1/1/2014 – 31/12/2014''</t>
    </r>
  </si>
  <si>
    <r>
      <t>Αποτελέσµατα περιόδου</t>
    </r>
    <r>
      <rPr>
        <b/>
        <sz val="14"/>
        <color indexed="8"/>
        <rFont val="Arial"/>
        <family val="2"/>
      </rPr>
      <t xml:space="preserve"> 1/1/2016 – 31/12/2016''</t>
    </r>
  </si>
  <si>
    <r>
      <t>Αποτελέσµατα περιόδου</t>
    </r>
    <r>
      <rPr>
        <b/>
        <sz val="12"/>
        <color indexed="8"/>
        <rFont val="Arial"/>
        <family val="2"/>
      </rPr>
      <t xml:space="preserve"> 1/1/2015 – 31/12/2015''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</si>
</sst>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mmm\-yyyy"/>
    <numFmt numFmtId="181" formatCode="[$-408]dddd\,\ d\ mmmm\ yyyy"/>
    <numFmt numFmtId="182" formatCode="[$-408]h:mm:ss\ AM/PM"/>
    <numFmt numFmtId="183" formatCode="00000"/>
    <numFmt numFmtId="184" formatCode="h:mm;@"/>
    <numFmt numFmtId="185" formatCode="d/m/yy;@"/>
    <numFmt numFmtId="186" formatCode="d/m/yyyy;@"/>
    <numFmt numFmtId="187" formatCode="#,##0.0"/>
  </numFmts>
  <fonts count="1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4"/>
      <color indexed="8"/>
      <name val="Helvetica"/>
      <family val="0"/>
    </font>
    <font>
      <sz val="14"/>
      <color indexed="8"/>
      <name val="Tahoma"/>
      <family val="2"/>
    </font>
    <font>
      <b/>
      <sz val="12"/>
      <color indexed="8"/>
      <name val="Tahoma"/>
      <family val="2"/>
    </font>
    <font>
      <b/>
      <sz val="12"/>
      <color indexed="8"/>
      <name val="Helvetica"/>
      <family val="0"/>
    </font>
    <font>
      <sz val="11"/>
      <color indexed="8"/>
      <name val="Helvetica"/>
      <family val="0"/>
    </font>
    <font>
      <b/>
      <sz val="11"/>
      <color indexed="8"/>
      <name val="Helvetica"/>
      <family val="0"/>
    </font>
    <font>
      <sz val="11"/>
      <color indexed="8"/>
      <name val="Tahom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 quotePrefix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7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9" fillId="3" borderId="2" xfId="0" applyFont="1" applyFill="1" applyBorder="1" applyAlignment="1">
      <alignment horizontal="left" vertical="top" wrapText="1" indent="2"/>
    </xf>
    <xf numFmtId="0" fontId="9" fillId="3" borderId="3" xfId="0" applyFont="1" applyFill="1" applyBorder="1" applyAlignment="1">
      <alignment horizontal="left" vertical="top" wrapText="1" indent="2"/>
    </xf>
    <xf numFmtId="3" fontId="9" fillId="3" borderId="3" xfId="0" applyNumberFormat="1" applyFont="1" applyFill="1" applyBorder="1" applyAlignment="1">
      <alignment horizontal="left" vertical="top" wrapText="1" indent="4"/>
    </xf>
    <xf numFmtId="4" fontId="9" fillId="3" borderId="3" xfId="0" applyNumberFormat="1" applyFont="1" applyFill="1" applyBorder="1" applyAlignment="1">
      <alignment horizontal="left" vertical="top" wrapText="1" indent="3"/>
    </xf>
    <xf numFmtId="4" fontId="9" fillId="3" borderId="3" xfId="0" applyNumberFormat="1" applyFont="1" applyFill="1" applyBorder="1" applyAlignment="1">
      <alignment horizontal="left" vertical="top" wrapText="1" indent="4"/>
    </xf>
    <xf numFmtId="4" fontId="9" fillId="3" borderId="3" xfId="0" applyNumberFormat="1" applyFont="1" applyFill="1" applyBorder="1" applyAlignment="1">
      <alignment horizontal="left" vertical="top" wrapText="1" indent="2"/>
    </xf>
    <xf numFmtId="0" fontId="9" fillId="3" borderId="3" xfId="0" applyFont="1" applyFill="1" applyBorder="1" applyAlignment="1">
      <alignment vertical="top" wrapText="1"/>
    </xf>
    <xf numFmtId="0" fontId="9" fillId="3" borderId="3" xfId="0" applyFont="1" applyFill="1" applyBorder="1" applyAlignment="1">
      <alignment horizontal="left" vertical="top" wrapText="1" indent="4"/>
    </xf>
    <xf numFmtId="0" fontId="10" fillId="3" borderId="2" xfId="0" applyFont="1" applyFill="1" applyBorder="1" applyAlignment="1">
      <alignment horizontal="left" vertical="top" wrapText="1" indent="1"/>
    </xf>
    <xf numFmtId="0" fontId="11" fillId="3" borderId="3" xfId="0" applyFont="1" applyFill="1" applyBorder="1" applyAlignment="1">
      <alignment vertical="top" wrapText="1"/>
    </xf>
    <xf numFmtId="3" fontId="10" fillId="3" borderId="3" xfId="0" applyNumberFormat="1" applyFont="1" applyFill="1" applyBorder="1" applyAlignment="1">
      <alignment horizontal="left" vertical="top" wrapText="1" indent="3"/>
    </xf>
    <xf numFmtId="4" fontId="10" fillId="3" borderId="3" xfId="0" applyNumberFormat="1" applyFont="1" applyFill="1" applyBorder="1" applyAlignment="1">
      <alignment horizontal="left" vertical="top" wrapText="1" indent="2"/>
    </xf>
    <xf numFmtId="4" fontId="10" fillId="3" borderId="3" xfId="0" applyNumberFormat="1" applyFont="1" applyFill="1" applyBorder="1" applyAlignment="1">
      <alignment horizontal="left" vertical="top" wrapText="1" indent="4"/>
    </xf>
    <xf numFmtId="0" fontId="12" fillId="3" borderId="1" xfId="0" applyFont="1" applyFill="1" applyBorder="1" applyAlignment="1">
      <alignment horizontal="left" vertical="top" wrapText="1" indent="2"/>
    </xf>
    <xf numFmtId="0" fontId="12" fillId="3" borderId="1" xfId="0" applyFont="1" applyFill="1" applyBorder="1" applyAlignment="1">
      <alignment horizontal="center" vertical="top" wrapText="1"/>
    </xf>
    <xf numFmtId="3" fontId="12" fillId="3" borderId="1" xfId="0" applyNumberFormat="1" applyFont="1" applyFill="1" applyBorder="1" applyAlignment="1">
      <alignment horizontal="left" vertical="top" wrapText="1" indent="4"/>
    </xf>
    <xf numFmtId="4" fontId="12" fillId="3" borderId="1" xfId="0" applyNumberFormat="1" applyFont="1" applyFill="1" applyBorder="1" applyAlignment="1">
      <alignment horizontal="left" vertical="top" wrapText="1" indent="3"/>
    </xf>
    <xf numFmtId="4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15" fillId="0" borderId="1" xfId="0" applyFont="1" applyBorder="1" applyAlignment="1" quotePrefix="1">
      <alignment/>
    </xf>
    <xf numFmtId="0" fontId="13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3" fillId="3" borderId="1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0" fontId="13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4" fontId="13" fillId="3" borderId="1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1" xfId="0" applyBorder="1" applyAlignment="1">
      <alignment horizontal="right"/>
    </xf>
    <xf numFmtId="0" fontId="15" fillId="0" borderId="1" xfId="0" applyFont="1" applyBorder="1" applyAlignment="1" quotePrefix="1">
      <alignment horizontal="right"/>
    </xf>
    <xf numFmtId="0" fontId="7" fillId="2" borderId="1" xfId="0" applyFont="1" applyFill="1" applyBorder="1" applyAlignment="1">
      <alignment horizontal="right" vertical="top" wrapText="1"/>
    </xf>
    <xf numFmtId="3" fontId="12" fillId="3" borderId="1" xfId="0" applyNumberFormat="1" applyFont="1" applyFill="1" applyBorder="1" applyAlignment="1">
      <alignment horizontal="right" vertical="top" wrapText="1"/>
    </xf>
    <xf numFmtId="3" fontId="13" fillId="3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3" fontId="0" fillId="0" borderId="1" xfId="0" applyNumberFormat="1" applyBorder="1" applyAlignment="1">
      <alignment/>
    </xf>
    <xf numFmtId="0" fontId="7" fillId="4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" fontId="12" fillId="0" borderId="1" xfId="0" applyNumberFormat="1" applyFont="1" applyFill="1" applyBorder="1" applyAlignment="1">
      <alignment horizontal="left" vertical="top" wrapText="1" indent="3"/>
    </xf>
    <xf numFmtId="4" fontId="13" fillId="0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0" fontId="3" fillId="0" borderId="1" xfId="0" applyFont="1" applyBorder="1" applyAlignment="1" quotePrefix="1">
      <alignment horizontal="center"/>
    </xf>
    <xf numFmtId="0" fontId="3" fillId="0" borderId="1" xfId="0" applyFont="1" applyBorder="1" applyAlignment="1">
      <alignment horizontal="center"/>
    </xf>
    <xf numFmtId="0" fontId="15" fillId="0" borderId="4" xfId="0" applyFont="1" applyBorder="1" applyAlignment="1" quotePrefix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2" fillId="0" borderId="4" xfId="0" applyFont="1" applyBorder="1" applyAlignment="1" quotePrefix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E3" sqref="E3"/>
    </sheetView>
  </sheetViews>
  <sheetFormatPr defaultColWidth="9.140625" defaultRowHeight="12.75"/>
  <cols>
    <col min="2" max="2" width="14.7109375" style="0" bestFit="1" customWidth="1"/>
    <col min="3" max="3" width="10.140625" style="0" bestFit="1" customWidth="1"/>
  </cols>
  <sheetData>
    <row r="1" spans="1:3" ht="12.75">
      <c r="A1" s="45" t="s">
        <v>22</v>
      </c>
      <c r="B1" s="45" t="s">
        <v>25</v>
      </c>
      <c r="C1" s="45" t="s">
        <v>23</v>
      </c>
    </row>
    <row r="2" spans="1:3" ht="12.75">
      <c r="A2" s="46">
        <v>2009</v>
      </c>
      <c r="B2" s="47">
        <v>2958</v>
      </c>
      <c r="C2" s="47">
        <v>157366.12</v>
      </c>
    </row>
    <row r="3" spans="1:3" ht="12.75">
      <c r="A3" s="46">
        <v>2010</v>
      </c>
      <c r="B3" s="47">
        <v>2271.7</v>
      </c>
      <c r="C3" s="47">
        <v>120219.07</v>
      </c>
    </row>
    <row r="4" spans="1:3" ht="12.75">
      <c r="A4" s="46">
        <v>2011</v>
      </c>
      <c r="B4" s="47">
        <v>1442.7</v>
      </c>
      <c r="C4" s="47">
        <v>115419.2</v>
      </c>
    </row>
    <row r="5" spans="1:3" ht="12.75">
      <c r="A5" s="46">
        <v>2012</v>
      </c>
      <c r="B5" s="47">
        <v>871.2</v>
      </c>
      <c r="C5" s="47">
        <v>69696.7</v>
      </c>
    </row>
    <row r="6" spans="1:3" ht="12.75">
      <c r="A6" s="46"/>
      <c r="B6" s="47"/>
      <c r="C6" s="46"/>
    </row>
    <row r="7" spans="1:3" ht="12.75">
      <c r="A7" s="45" t="s">
        <v>21</v>
      </c>
      <c r="B7" s="48">
        <f>SUM(B2:B6)</f>
        <v>7543.599999999999</v>
      </c>
      <c r="C7" s="48">
        <f>SUM(C2:C6)</f>
        <v>462701.09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G17" sqref="G17"/>
    </sheetView>
  </sheetViews>
  <sheetFormatPr defaultColWidth="9.140625" defaultRowHeight="12.75"/>
  <cols>
    <col min="3" max="3" width="17.57421875" style="0" customWidth="1"/>
    <col min="4" max="4" width="12.8515625" style="0" customWidth="1"/>
    <col min="5" max="5" width="17.00390625" style="0" customWidth="1"/>
    <col min="6" max="6" width="17.57421875" style="0" customWidth="1"/>
    <col min="7" max="7" width="23.28125" style="0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7" ht="18">
      <c r="A2" s="67" t="s">
        <v>11</v>
      </c>
      <c r="B2" s="68"/>
      <c r="C2" s="68"/>
      <c r="D2" s="68"/>
      <c r="E2" s="68"/>
      <c r="F2" s="68"/>
      <c r="G2" s="68"/>
    </row>
    <row r="3" spans="1:7" ht="18">
      <c r="A3" s="13"/>
      <c r="B3" s="14"/>
      <c r="C3" s="14"/>
      <c r="D3" s="14"/>
      <c r="E3" s="14"/>
      <c r="F3" s="14"/>
      <c r="G3" s="14"/>
    </row>
    <row r="4" spans="1:7" ht="47.25">
      <c r="A4" s="12" t="s">
        <v>0</v>
      </c>
      <c r="B4" s="12" t="s">
        <v>1</v>
      </c>
      <c r="C4" s="12" t="s">
        <v>2</v>
      </c>
      <c r="D4" s="12" t="s">
        <v>5</v>
      </c>
      <c r="E4" s="12" t="s">
        <v>3</v>
      </c>
      <c r="F4" s="12" t="s">
        <v>9</v>
      </c>
      <c r="G4" s="12" t="s">
        <v>8</v>
      </c>
    </row>
    <row r="5" spans="1:7" ht="15">
      <c r="A5" s="5">
        <v>1</v>
      </c>
      <c r="B5" s="5">
        <v>84</v>
      </c>
      <c r="C5" s="6">
        <v>210540</v>
      </c>
      <c r="D5" s="7">
        <v>7411.01</v>
      </c>
      <c r="E5" s="6">
        <v>189486</v>
      </c>
      <c r="F5" s="7">
        <v>3789.72</v>
      </c>
      <c r="G5" s="7">
        <v>11200.73</v>
      </c>
    </row>
    <row r="6" spans="1:7" ht="15">
      <c r="A6" s="5">
        <v>2</v>
      </c>
      <c r="B6" s="5">
        <v>85</v>
      </c>
      <c r="C6" s="6">
        <v>215010</v>
      </c>
      <c r="D6" s="7">
        <v>7568.35</v>
      </c>
      <c r="E6" s="6">
        <v>193509</v>
      </c>
      <c r="F6" s="7">
        <v>3870.18</v>
      </c>
      <c r="G6" s="7">
        <v>11438.53</v>
      </c>
    </row>
    <row r="7" spans="1:7" ht="15">
      <c r="A7" s="5">
        <v>3</v>
      </c>
      <c r="B7" s="5">
        <v>86</v>
      </c>
      <c r="C7" s="6">
        <v>266070</v>
      </c>
      <c r="D7" s="7">
        <v>9365.66</v>
      </c>
      <c r="E7" s="6">
        <v>239463</v>
      </c>
      <c r="F7" s="7">
        <v>4789.26</v>
      </c>
      <c r="G7" s="7">
        <v>14154.92</v>
      </c>
    </row>
    <row r="8" spans="1:7" ht="15">
      <c r="A8" s="5">
        <v>4</v>
      </c>
      <c r="B8" s="5">
        <v>87</v>
      </c>
      <c r="C8" s="6">
        <v>240350</v>
      </c>
      <c r="D8" s="7">
        <v>8460.32</v>
      </c>
      <c r="E8" s="6">
        <v>216315</v>
      </c>
      <c r="F8" s="7">
        <v>4326.3</v>
      </c>
      <c r="G8" s="7">
        <v>12786.62</v>
      </c>
    </row>
    <row r="9" spans="1:7" ht="15">
      <c r="A9" s="5">
        <v>5</v>
      </c>
      <c r="B9" s="5">
        <v>88</v>
      </c>
      <c r="C9" s="6">
        <v>234650</v>
      </c>
      <c r="D9" s="7">
        <v>8259.68</v>
      </c>
      <c r="E9" s="6">
        <v>211185</v>
      </c>
      <c r="F9" s="7">
        <v>4223.7</v>
      </c>
      <c r="G9" s="7">
        <v>12483.38</v>
      </c>
    </row>
    <row r="10" spans="1:7" ht="15">
      <c r="A10" s="5">
        <v>6</v>
      </c>
      <c r="B10" s="5">
        <v>89</v>
      </c>
      <c r="C10" s="6">
        <v>264100</v>
      </c>
      <c r="D10" s="7">
        <v>9296.32</v>
      </c>
      <c r="E10" s="6">
        <v>237690</v>
      </c>
      <c r="F10" s="7">
        <v>4753.8</v>
      </c>
      <c r="G10" s="7">
        <v>14050.12</v>
      </c>
    </row>
    <row r="11" spans="1:7" ht="15">
      <c r="A11" s="5">
        <v>7</v>
      </c>
      <c r="B11" s="5">
        <v>90</v>
      </c>
      <c r="C11" s="6">
        <v>239200</v>
      </c>
      <c r="D11" s="7">
        <v>8419.84</v>
      </c>
      <c r="E11" s="6">
        <v>215280</v>
      </c>
      <c r="F11" s="7">
        <v>4305.6</v>
      </c>
      <c r="G11" s="7">
        <v>12725.44</v>
      </c>
    </row>
    <row r="12" spans="1:7" ht="15">
      <c r="A12" s="5">
        <v>8</v>
      </c>
      <c r="B12" s="5">
        <v>91</v>
      </c>
      <c r="C12" s="6">
        <v>170660</v>
      </c>
      <c r="D12" s="7">
        <v>6007.23</v>
      </c>
      <c r="E12" s="6">
        <v>153594</v>
      </c>
      <c r="F12" s="7">
        <v>3071.88</v>
      </c>
      <c r="G12" s="7">
        <v>9079.11</v>
      </c>
    </row>
    <row r="13" spans="1:7" ht="15">
      <c r="A13" s="5">
        <v>9</v>
      </c>
      <c r="B13" s="5">
        <v>92</v>
      </c>
      <c r="C13" s="6">
        <v>299970</v>
      </c>
      <c r="D13" s="7">
        <v>10558.94</v>
      </c>
      <c r="E13" s="6">
        <v>269973</v>
      </c>
      <c r="F13" s="7">
        <v>5399.46</v>
      </c>
      <c r="G13" s="7">
        <v>15958.4</v>
      </c>
    </row>
    <row r="14" spans="1:7" ht="15">
      <c r="A14" s="5">
        <v>10</v>
      </c>
      <c r="B14" s="5">
        <v>94</v>
      </c>
      <c r="C14" s="6">
        <v>293560</v>
      </c>
      <c r="D14" s="7">
        <v>10333.31</v>
      </c>
      <c r="E14" s="6">
        <v>264204</v>
      </c>
      <c r="F14" s="7">
        <v>5284.08</v>
      </c>
      <c r="G14" s="7">
        <v>15617.39</v>
      </c>
    </row>
    <row r="15" spans="1:7" ht="15">
      <c r="A15" s="5">
        <v>11</v>
      </c>
      <c r="B15" s="5">
        <v>95</v>
      </c>
      <c r="C15" s="6">
        <v>269110</v>
      </c>
      <c r="D15" s="7">
        <v>9472.67</v>
      </c>
      <c r="E15" s="6">
        <v>242199</v>
      </c>
      <c r="F15" s="7">
        <v>4843.98</v>
      </c>
      <c r="G15" s="7">
        <v>14316.65</v>
      </c>
    </row>
    <row r="16" spans="1:7" ht="15">
      <c r="A16" s="5">
        <v>12</v>
      </c>
      <c r="B16" s="8" t="s">
        <v>10</v>
      </c>
      <c r="C16" s="6">
        <v>254790</v>
      </c>
      <c r="D16" s="7">
        <v>8968.61</v>
      </c>
      <c r="E16" s="6">
        <v>229311</v>
      </c>
      <c r="F16" s="7">
        <v>4586.22</v>
      </c>
      <c r="G16" s="7">
        <v>13554.83</v>
      </c>
    </row>
    <row r="17" spans="1:7" ht="15.75">
      <c r="A17" s="9">
        <v>2009</v>
      </c>
      <c r="B17" s="9" t="s">
        <v>4</v>
      </c>
      <c r="C17" s="10">
        <f>SUM(C5:C16)</f>
        <v>2958010</v>
      </c>
      <c r="D17" s="11">
        <f>SUM(D5:D16)</f>
        <v>104121.93999999999</v>
      </c>
      <c r="E17" s="10">
        <f>SUM(E5:E16)</f>
        <v>2662209</v>
      </c>
      <c r="F17" s="11">
        <f>SUM(F5:F16)</f>
        <v>53244.17999999999</v>
      </c>
      <c r="G17" s="11">
        <f>SUM(G5:G16)</f>
        <v>157366.12</v>
      </c>
    </row>
    <row r="18" spans="1:7" ht="15">
      <c r="A18" s="1"/>
      <c r="B18" s="1"/>
      <c r="C18" s="1"/>
      <c r="D18" s="1"/>
      <c r="E18" s="1"/>
      <c r="F18" s="1"/>
      <c r="G18" s="1"/>
    </row>
    <row r="19" spans="1:7" ht="15">
      <c r="A19" s="1"/>
      <c r="B19" s="1"/>
      <c r="C19" s="1"/>
      <c r="D19" s="1"/>
      <c r="E19" s="1"/>
      <c r="F19" s="1"/>
      <c r="G19" s="1"/>
    </row>
  </sheetData>
  <mergeCells count="1">
    <mergeCell ref="A2:G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workbookViewId="0" topLeftCell="A1">
      <selection activeCell="D5" sqref="D5"/>
    </sheetView>
  </sheetViews>
  <sheetFormatPr defaultColWidth="9.140625" defaultRowHeight="12.75"/>
  <cols>
    <col min="1" max="1" width="6.421875" style="1" bestFit="1" customWidth="1"/>
    <col min="2" max="2" width="9.57421875" style="1" bestFit="1" customWidth="1"/>
    <col min="3" max="3" width="14.421875" style="1" bestFit="1" customWidth="1"/>
    <col min="4" max="4" width="18.421875" style="1" bestFit="1" customWidth="1"/>
    <col min="5" max="5" width="24.140625" style="1" bestFit="1" customWidth="1"/>
    <col min="6" max="6" width="21.8515625" style="1" bestFit="1" customWidth="1"/>
    <col min="7" max="7" width="13.57421875" style="1" bestFit="1" customWidth="1"/>
    <col min="8" max="16384" width="9.140625" style="1" customWidth="1"/>
  </cols>
  <sheetData>
    <row r="2" spans="1:7" ht="18">
      <c r="A2" s="67" t="s">
        <v>7</v>
      </c>
      <c r="B2" s="68"/>
      <c r="C2" s="68"/>
      <c r="D2" s="68"/>
      <c r="E2" s="68"/>
      <c r="F2" s="68"/>
      <c r="G2" s="68"/>
    </row>
    <row r="3" spans="1:7" ht="18">
      <c r="A3" s="13"/>
      <c r="B3" s="14"/>
      <c r="C3" s="14"/>
      <c r="D3" s="14"/>
      <c r="E3" s="14"/>
      <c r="F3" s="14"/>
      <c r="G3" s="14"/>
    </row>
    <row r="4" spans="1:7" s="3" customFormat="1" ht="31.5">
      <c r="A4" s="12" t="s">
        <v>0</v>
      </c>
      <c r="B4" s="12" t="s">
        <v>1</v>
      </c>
      <c r="C4" s="12" t="s">
        <v>2</v>
      </c>
      <c r="D4" s="12" t="s">
        <v>5</v>
      </c>
      <c r="E4" s="12" t="s">
        <v>3</v>
      </c>
      <c r="F4" s="12" t="s">
        <v>9</v>
      </c>
      <c r="G4" s="12" t="s">
        <v>8</v>
      </c>
    </row>
    <row r="5" spans="1:7" ht="15">
      <c r="A5" s="5">
        <v>1</v>
      </c>
      <c r="B5" s="5">
        <v>99</v>
      </c>
      <c r="C5" s="6">
        <v>196740</v>
      </c>
      <c r="D5" s="7">
        <v>6985.7</v>
      </c>
      <c r="E5" s="6">
        <v>177066</v>
      </c>
      <c r="F5" s="7">
        <f>E5*20/1000</f>
        <v>3541.32</v>
      </c>
      <c r="G5" s="7">
        <f aca="true" t="shared" si="0" ref="G5:G16">D5+F5</f>
        <v>10527.02</v>
      </c>
    </row>
    <row r="6" spans="1:7" ht="15">
      <c r="A6" s="5">
        <v>2</v>
      </c>
      <c r="B6" s="5">
        <v>100</v>
      </c>
      <c r="C6" s="6">
        <v>200590</v>
      </c>
      <c r="D6" s="7">
        <v>7339.55</v>
      </c>
      <c r="E6" s="6">
        <v>179019</v>
      </c>
      <c r="F6" s="7">
        <f>E6*20/1000</f>
        <v>3580.38</v>
      </c>
      <c r="G6" s="7">
        <f t="shared" si="0"/>
        <v>10919.93</v>
      </c>
    </row>
    <row r="7" spans="1:7" ht="15">
      <c r="A7" s="5">
        <v>3</v>
      </c>
      <c r="B7" s="5">
        <v>101</v>
      </c>
      <c r="C7" s="6">
        <v>236260</v>
      </c>
      <c r="D7" s="7">
        <v>8237.86</v>
      </c>
      <c r="E7" s="6">
        <v>212634</v>
      </c>
      <c r="F7" s="7">
        <f aca="true" t="shared" si="1" ref="F7:F16">E7*0.02</f>
        <v>4252.68</v>
      </c>
      <c r="G7" s="7">
        <f t="shared" si="0"/>
        <v>12490.54</v>
      </c>
    </row>
    <row r="8" spans="1:7" ht="15">
      <c r="A8" s="5">
        <v>4</v>
      </c>
      <c r="B8" s="5">
        <v>102</v>
      </c>
      <c r="C8" s="6">
        <v>214620</v>
      </c>
      <c r="D8" s="7">
        <v>7017.12</v>
      </c>
      <c r="E8" s="6">
        <v>193158</v>
      </c>
      <c r="F8" s="7">
        <f t="shared" si="1"/>
        <v>3863.16</v>
      </c>
      <c r="G8" s="7">
        <f t="shared" si="0"/>
        <v>10880.279999999999</v>
      </c>
    </row>
    <row r="9" spans="1:7" ht="15">
      <c r="A9" s="5">
        <v>5</v>
      </c>
      <c r="B9" s="5">
        <v>103</v>
      </c>
      <c r="C9" s="6">
        <v>153920</v>
      </c>
      <c r="D9" s="7">
        <v>4690.75</v>
      </c>
      <c r="E9" s="6">
        <v>138528</v>
      </c>
      <c r="F9" s="7">
        <f t="shared" si="1"/>
        <v>2770.56</v>
      </c>
      <c r="G9" s="7">
        <f t="shared" si="0"/>
        <v>7461.3099999999995</v>
      </c>
    </row>
    <row r="10" spans="1:7" ht="15">
      <c r="A10" s="5">
        <v>6</v>
      </c>
      <c r="B10" s="5">
        <v>104</v>
      </c>
      <c r="C10" s="6">
        <v>181970</v>
      </c>
      <c r="D10" s="7">
        <v>5407.42</v>
      </c>
      <c r="E10" s="6">
        <v>163773</v>
      </c>
      <c r="F10" s="7">
        <f t="shared" si="1"/>
        <v>3275.46</v>
      </c>
      <c r="G10" s="7">
        <f t="shared" si="0"/>
        <v>8682.880000000001</v>
      </c>
    </row>
    <row r="11" spans="1:7" ht="15">
      <c r="A11" s="5">
        <v>7</v>
      </c>
      <c r="B11" s="5">
        <v>107</v>
      </c>
      <c r="C11" s="6">
        <v>153620</v>
      </c>
      <c r="D11" s="7">
        <v>6405.34</v>
      </c>
      <c r="E11" s="6">
        <v>138258</v>
      </c>
      <c r="F11" s="7">
        <f t="shared" si="1"/>
        <v>2765.16</v>
      </c>
      <c r="G11" s="7">
        <f t="shared" si="0"/>
        <v>9170.5</v>
      </c>
    </row>
    <row r="12" spans="1:7" ht="15">
      <c r="A12" s="5">
        <v>8</v>
      </c>
      <c r="B12" s="5">
        <v>108</v>
      </c>
      <c r="C12" s="6">
        <v>133260</v>
      </c>
      <c r="D12" s="7">
        <v>5417.98</v>
      </c>
      <c r="E12" s="6">
        <v>119934</v>
      </c>
      <c r="F12" s="7">
        <f t="shared" si="1"/>
        <v>2398.68</v>
      </c>
      <c r="G12" s="7">
        <f t="shared" si="0"/>
        <v>7816.66</v>
      </c>
    </row>
    <row r="13" spans="1:7" ht="15">
      <c r="A13" s="5">
        <v>9</v>
      </c>
      <c r="B13" s="5">
        <v>109</v>
      </c>
      <c r="C13" s="6">
        <v>199350</v>
      </c>
      <c r="D13" s="7">
        <v>7554.62</v>
      </c>
      <c r="E13" s="6">
        <v>179415</v>
      </c>
      <c r="F13" s="7">
        <f t="shared" si="1"/>
        <v>3588.3</v>
      </c>
      <c r="G13" s="7">
        <f t="shared" si="0"/>
        <v>11142.92</v>
      </c>
    </row>
    <row r="14" spans="1:7" ht="15">
      <c r="A14" s="5">
        <v>10</v>
      </c>
      <c r="B14" s="5">
        <v>110</v>
      </c>
      <c r="C14" s="6">
        <v>234030</v>
      </c>
      <c r="D14" s="7">
        <v>8316.35</v>
      </c>
      <c r="E14" s="6">
        <v>210627</v>
      </c>
      <c r="F14" s="7">
        <f t="shared" si="1"/>
        <v>4212.54</v>
      </c>
      <c r="G14" s="7">
        <f t="shared" si="0"/>
        <v>12528.89</v>
      </c>
    </row>
    <row r="15" spans="1:7" ht="15">
      <c r="A15" s="5">
        <v>11</v>
      </c>
      <c r="B15" s="5">
        <v>111</v>
      </c>
      <c r="C15" s="6">
        <v>208510</v>
      </c>
      <c r="D15" s="7">
        <v>7060.77</v>
      </c>
      <c r="E15" s="6">
        <v>87659</v>
      </c>
      <c r="F15" s="7">
        <f t="shared" si="1"/>
        <v>1753.18</v>
      </c>
      <c r="G15" s="7">
        <f t="shared" si="0"/>
        <v>8813.95</v>
      </c>
    </row>
    <row r="16" spans="1:7" ht="15">
      <c r="A16" s="5">
        <v>12</v>
      </c>
      <c r="B16" s="8" t="s">
        <v>6</v>
      </c>
      <c r="C16" s="6">
        <v>158830</v>
      </c>
      <c r="D16" s="7">
        <v>6925.25</v>
      </c>
      <c r="E16" s="6">
        <v>142947</v>
      </c>
      <c r="F16" s="7">
        <f t="shared" si="1"/>
        <v>2858.94</v>
      </c>
      <c r="G16" s="7">
        <f t="shared" si="0"/>
        <v>9784.19</v>
      </c>
    </row>
    <row r="17" spans="1:7" s="4" customFormat="1" ht="15.75">
      <c r="A17" s="9">
        <v>2010</v>
      </c>
      <c r="B17" s="9" t="s">
        <v>4</v>
      </c>
      <c r="C17" s="10">
        <f>SUM(C5:C16)</f>
        <v>2271700</v>
      </c>
      <c r="D17" s="11">
        <f>SUM(D5:D16)</f>
        <v>81358.70999999999</v>
      </c>
      <c r="E17" s="10">
        <f>SUM(E5:E16)</f>
        <v>1943018</v>
      </c>
      <c r="F17" s="11">
        <f>SUM(F5:F16)</f>
        <v>38860.36</v>
      </c>
      <c r="G17" s="11">
        <f>SUM(G5:G16)</f>
        <v>120219.07</v>
      </c>
    </row>
    <row r="37" ht="15">
      <c r="A37" s="2"/>
    </row>
  </sheetData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E5" sqref="E5"/>
    </sheetView>
  </sheetViews>
  <sheetFormatPr defaultColWidth="9.140625" defaultRowHeight="12.75"/>
  <cols>
    <col min="1" max="1" width="14.421875" style="0" customWidth="1"/>
    <col min="2" max="2" width="9.00390625" style="0" bestFit="1" customWidth="1"/>
    <col min="3" max="3" width="19.00390625" style="0" bestFit="1" customWidth="1"/>
    <col min="4" max="4" width="19.57421875" style="0" bestFit="1" customWidth="1"/>
    <col min="5" max="5" width="19.28125" style="0" bestFit="1" customWidth="1"/>
    <col min="6" max="6" width="19.00390625" style="0" bestFit="1" customWidth="1"/>
    <col min="7" max="7" width="22.00390625" style="0" customWidth="1"/>
  </cols>
  <sheetData>
    <row r="1" spans="1:7" ht="12.75">
      <c r="A1" s="15"/>
      <c r="B1" s="15"/>
      <c r="C1" s="15"/>
      <c r="D1" s="15"/>
      <c r="E1" s="15"/>
      <c r="F1" s="15"/>
      <c r="G1" s="15"/>
    </row>
    <row r="2" spans="1:7" ht="18">
      <c r="A2" s="15"/>
      <c r="B2" s="15"/>
      <c r="C2" s="15"/>
      <c r="D2" s="16" t="s">
        <v>12</v>
      </c>
      <c r="E2" s="15"/>
      <c r="F2" s="15"/>
      <c r="G2" s="15"/>
    </row>
    <row r="3" spans="1:7" ht="12.75">
      <c r="A3" s="15"/>
      <c r="B3" s="15"/>
      <c r="C3" s="15"/>
      <c r="D3" s="15"/>
      <c r="E3" s="15"/>
      <c r="F3" s="15"/>
      <c r="G3" s="15"/>
    </row>
    <row r="4" spans="1:7" s="18" customFormat="1" ht="59.25" customHeight="1">
      <c r="A4" s="17" t="s">
        <v>13</v>
      </c>
      <c r="B4" s="17" t="s">
        <v>14</v>
      </c>
      <c r="C4" s="17" t="s">
        <v>15</v>
      </c>
      <c r="D4" s="17" t="s">
        <v>16</v>
      </c>
      <c r="E4" s="17" t="s">
        <v>17</v>
      </c>
      <c r="F4" s="17" t="s">
        <v>9</v>
      </c>
      <c r="G4" s="17" t="s">
        <v>8</v>
      </c>
    </row>
    <row r="5" spans="1:7" ht="15" thickBot="1">
      <c r="A5" s="19">
        <v>1</v>
      </c>
      <c r="B5" s="20">
        <v>116</v>
      </c>
      <c r="C5" s="21">
        <v>121450</v>
      </c>
      <c r="D5" s="22">
        <v>7529.9</v>
      </c>
      <c r="E5" s="21">
        <v>109305</v>
      </c>
      <c r="F5" s="23">
        <v>2186.1</v>
      </c>
      <c r="G5" s="22">
        <v>9716</v>
      </c>
    </row>
    <row r="6" spans="1:7" ht="15" thickBot="1">
      <c r="A6" s="19">
        <v>2</v>
      </c>
      <c r="B6" s="20">
        <v>117</v>
      </c>
      <c r="C6" s="21">
        <v>125760</v>
      </c>
      <c r="D6" s="22">
        <v>7797.12</v>
      </c>
      <c r="E6" s="21">
        <v>113184</v>
      </c>
      <c r="F6" s="23">
        <v>2263.68</v>
      </c>
      <c r="G6" s="24">
        <v>10060.8</v>
      </c>
    </row>
    <row r="7" spans="1:7" ht="15" thickBot="1">
      <c r="A7" s="19">
        <v>3</v>
      </c>
      <c r="B7" s="20">
        <v>119</v>
      </c>
      <c r="C7" s="21">
        <v>135830</v>
      </c>
      <c r="D7" s="22">
        <v>8421.46</v>
      </c>
      <c r="E7" s="21">
        <v>122247</v>
      </c>
      <c r="F7" s="23">
        <v>2444.94</v>
      </c>
      <c r="G7" s="24">
        <v>10866.4</v>
      </c>
    </row>
    <row r="8" spans="1:7" ht="15" thickBot="1">
      <c r="A8" s="19">
        <v>4</v>
      </c>
      <c r="B8" s="20">
        <v>120</v>
      </c>
      <c r="C8" s="21">
        <v>146850</v>
      </c>
      <c r="D8" s="22">
        <v>9104.7</v>
      </c>
      <c r="E8" s="21">
        <v>132165</v>
      </c>
      <c r="F8" s="23">
        <v>2643.3</v>
      </c>
      <c r="G8" s="24">
        <v>11748</v>
      </c>
    </row>
    <row r="9" spans="1:7" ht="15" thickBot="1">
      <c r="A9" s="19">
        <v>5</v>
      </c>
      <c r="B9" s="20">
        <v>121</v>
      </c>
      <c r="C9" s="21">
        <v>142580</v>
      </c>
      <c r="D9" s="22">
        <v>8839.96</v>
      </c>
      <c r="E9" s="21">
        <v>128322</v>
      </c>
      <c r="F9" s="23">
        <v>2566.44</v>
      </c>
      <c r="G9" s="24">
        <v>11406.4</v>
      </c>
    </row>
    <row r="10" spans="1:7" ht="15" thickBot="1">
      <c r="A10" s="19">
        <v>6</v>
      </c>
      <c r="B10" s="20">
        <v>124</v>
      </c>
      <c r="C10" s="21">
        <v>136680</v>
      </c>
      <c r="D10" s="22">
        <v>8474.16</v>
      </c>
      <c r="E10" s="21">
        <v>123012</v>
      </c>
      <c r="F10" s="23">
        <v>2460.24</v>
      </c>
      <c r="G10" s="24">
        <v>10934.4</v>
      </c>
    </row>
    <row r="11" spans="1:7" ht="15" thickBot="1">
      <c r="A11" s="19">
        <v>7</v>
      </c>
      <c r="B11" s="20">
        <v>125</v>
      </c>
      <c r="C11" s="21">
        <v>117330</v>
      </c>
      <c r="D11" s="22">
        <v>7274.46</v>
      </c>
      <c r="E11" s="21">
        <v>105597</v>
      </c>
      <c r="F11" s="23">
        <v>2111.94</v>
      </c>
      <c r="G11" s="22">
        <v>9386.4</v>
      </c>
    </row>
    <row r="12" spans="1:7" ht="15" thickBot="1">
      <c r="A12" s="19">
        <v>8</v>
      </c>
      <c r="B12" s="25" t="s">
        <v>18</v>
      </c>
      <c r="C12" s="21">
        <v>105410</v>
      </c>
      <c r="D12" s="22">
        <v>6535.42</v>
      </c>
      <c r="E12" s="21">
        <v>94869</v>
      </c>
      <c r="F12" s="23">
        <v>1897.38</v>
      </c>
      <c r="G12" s="22">
        <v>8432.8</v>
      </c>
    </row>
    <row r="13" spans="1:7" ht="15" thickBot="1">
      <c r="A13" s="19">
        <v>9</v>
      </c>
      <c r="B13" s="20">
        <v>129</v>
      </c>
      <c r="C13" s="21">
        <v>140220</v>
      </c>
      <c r="D13" s="22">
        <v>8693.64</v>
      </c>
      <c r="E13" s="21">
        <v>126198</v>
      </c>
      <c r="F13" s="23">
        <v>2523.96</v>
      </c>
      <c r="G13" s="24">
        <v>11217.6</v>
      </c>
    </row>
    <row r="14" spans="1:7" ht="15" thickBot="1">
      <c r="A14" s="19">
        <v>10</v>
      </c>
      <c r="B14" s="20">
        <v>130</v>
      </c>
      <c r="C14" s="21">
        <v>42990</v>
      </c>
      <c r="D14" s="22">
        <v>2665.38</v>
      </c>
      <c r="E14" s="21">
        <v>38691</v>
      </c>
      <c r="F14" s="26">
        <v>773.82</v>
      </c>
      <c r="G14" s="22">
        <v>3439.2</v>
      </c>
    </row>
    <row r="15" spans="1:7" ht="15" thickBot="1">
      <c r="A15" s="19">
        <v>11</v>
      </c>
      <c r="B15" s="20">
        <v>132</v>
      </c>
      <c r="C15" s="21">
        <v>113460</v>
      </c>
      <c r="D15" s="22">
        <v>7034.52</v>
      </c>
      <c r="E15" s="21">
        <v>102114</v>
      </c>
      <c r="F15" s="23">
        <v>2042.28</v>
      </c>
      <c r="G15" s="22">
        <v>9076.8</v>
      </c>
    </row>
    <row r="16" spans="1:7" ht="15" thickBot="1">
      <c r="A16" s="19">
        <v>12</v>
      </c>
      <c r="B16" s="20">
        <v>133</v>
      </c>
      <c r="C16" s="21">
        <v>114180</v>
      </c>
      <c r="D16" s="22">
        <v>7079.16</v>
      </c>
      <c r="E16" s="21">
        <v>102762</v>
      </c>
      <c r="F16" s="23">
        <v>2055.24</v>
      </c>
      <c r="G16" s="22">
        <v>9134.4</v>
      </c>
    </row>
    <row r="17" spans="1:7" ht="15" thickBot="1">
      <c r="A17" s="27">
        <v>2011</v>
      </c>
      <c r="B17" s="28" t="s">
        <v>4</v>
      </c>
      <c r="C17" s="29">
        <v>1442740</v>
      </c>
      <c r="D17" s="30">
        <v>89449.88</v>
      </c>
      <c r="E17" s="29">
        <v>1298466</v>
      </c>
      <c r="F17" s="31">
        <v>25969.32</v>
      </c>
      <c r="G17" s="30">
        <v>115419.2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E5" sqref="E5"/>
    </sheetView>
  </sheetViews>
  <sheetFormatPr defaultColWidth="9.140625" defaultRowHeight="12.75"/>
  <cols>
    <col min="1" max="1" width="13.7109375" style="0" customWidth="1"/>
    <col min="2" max="2" width="9.00390625" style="0" bestFit="1" customWidth="1"/>
    <col min="3" max="3" width="16.57421875" style="0" bestFit="1" customWidth="1"/>
    <col min="4" max="4" width="21.7109375" style="0" customWidth="1"/>
    <col min="5" max="5" width="15.421875" style="0" bestFit="1" customWidth="1"/>
    <col min="6" max="6" width="17.28125" style="0" bestFit="1" customWidth="1"/>
    <col min="7" max="7" width="14.8515625" style="0" bestFit="1" customWidth="1"/>
  </cols>
  <sheetData>
    <row r="1" spans="1:7" ht="12.75">
      <c r="A1" s="15"/>
      <c r="B1" s="15"/>
      <c r="C1" s="15"/>
      <c r="D1" s="15"/>
      <c r="E1" s="15"/>
      <c r="F1" s="15"/>
      <c r="G1" s="15"/>
    </row>
    <row r="2" spans="1:7" ht="18">
      <c r="A2" s="15"/>
      <c r="B2" s="15"/>
      <c r="C2" s="38" t="s">
        <v>19</v>
      </c>
      <c r="E2" s="37"/>
      <c r="F2" s="37"/>
      <c r="G2" s="37"/>
    </row>
    <row r="3" spans="1:7" ht="12.75">
      <c r="A3" s="15"/>
      <c r="B3" s="15"/>
      <c r="C3" s="15"/>
      <c r="D3" s="15"/>
      <c r="E3" s="15"/>
      <c r="F3" s="15"/>
      <c r="G3" s="15"/>
    </row>
    <row r="4" spans="1:7" ht="45">
      <c r="A4" s="17" t="s">
        <v>13</v>
      </c>
      <c r="B4" s="17" t="s">
        <v>14</v>
      </c>
      <c r="C4" s="17" t="s">
        <v>15</v>
      </c>
      <c r="D4" s="17" t="s">
        <v>16</v>
      </c>
      <c r="E4" s="17" t="s">
        <v>17</v>
      </c>
      <c r="F4" s="17" t="s">
        <v>9</v>
      </c>
      <c r="G4" s="17" t="s">
        <v>8</v>
      </c>
    </row>
    <row r="5" spans="1:7" ht="15">
      <c r="A5" s="32">
        <v>1</v>
      </c>
      <c r="B5" s="33">
        <v>135</v>
      </c>
      <c r="C5" s="34">
        <v>80960</v>
      </c>
      <c r="D5" s="35">
        <v>5019.52</v>
      </c>
      <c r="E5" s="36">
        <f>C5*0.9</f>
        <v>72864</v>
      </c>
      <c r="F5" s="36">
        <f>E5*0.02</f>
        <v>1457.28</v>
      </c>
      <c r="G5" s="36">
        <f>D5+F5</f>
        <v>6476.8</v>
      </c>
    </row>
    <row r="6" spans="1:7" ht="15">
      <c r="A6" s="32">
        <v>2</v>
      </c>
      <c r="B6" s="33">
        <v>136</v>
      </c>
      <c r="C6" s="34">
        <v>86140</v>
      </c>
      <c r="D6" s="35">
        <v>5340.68</v>
      </c>
      <c r="E6" s="36">
        <f aca="true" t="shared" si="0" ref="E6:E16">C6*0.9</f>
        <v>77526</v>
      </c>
      <c r="F6" s="36">
        <f aca="true" t="shared" si="1" ref="F6:F17">E6*0.02</f>
        <v>1550.52</v>
      </c>
      <c r="G6" s="36">
        <f aca="true" t="shared" si="2" ref="G6:G17">D6+F6</f>
        <v>6891.200000000001</v>
      </c>
    </row>
    <row r="7" spans="1:7" ht="15">
      <c r="A7" s="32">
        <v>3</v>
      </c>
      <c r="B7" s="33">
        <v>137</v>
      </c>
      <c r="C7" s="34">
        <v>103240</v>
      </c>
      <c r="D7" s="35">
        <v>6400.88</v>
      </c>
      <c r="E7" s="36">
        <f t="shared" si="0"/>
        <v>92916</v>
      </c>
      <c r="F7" s="36">
        <f t="shared" si="1"/>
        <v>1858.32</v>
      </c>
      <c r="G7" s="36">
        <f t="shared" si="2"/>
        <v>8259.2</v>
      </c>
    </row>
    <row r="8" spans="1:7" ht="15">
      <c r="A8" s="32">
        <v>4</v>
      </c>
      <c r="B8" s="33">
        <v>138</v>
      </c>
      <c r="C8" s="34">
        <v>96030</v>
      </c>
      <c r="D8" s="35">
        <v>5953.36</v>
      </c>
      <c r="E8" s="36">
        <f t="shared" si="0"/>
        <v>86427</v>
      </c>
      <c r="F8" s="36">
        <f t="shared" si="1"/>
        <v>1728.54</v>
      </c>
      <c r="G8" s="36">
        <f t="shared" si="2"/>
        <v>7681.9</v>
      </c>
    </row>
    <row r="9" spans="1:7" ht="15">
      <c r="A9" s="32">
        <v>5</v>
      </c>
      <c r="B9" s="33">
        <v>139</v>
      </c>
      <c r="C9" s="34">
        <v>97830</v>
      </c>
      <c r="D9" s="35">
        <v>6065.46</v>
      </c>
      <c r="E9" s="36">
        <f t="shared" si="0"/>
        <v>88047</v>
      </c>
      <c r="F9" s="36">
        <f t="shared" si="1"/>
        <v>1760.94</v>
      </c>
      <c r="G9" s="36">
        <f t="shared" si="2"/>
        <v>7826.4</v>
      </c>
    </row>
    <row r="10" spans="1:7" ht="15">
      <c r="A10" s="32">
        <v>6</v>
      </c>
      <c r="B10" s="33">
        <v>140</v>
      </c>
      <c r="C10" s="34">
        <v>83670</v>
      </c>
      <c r="D10" s="35">
        <v>5187.54</v>
      </c>
      <c r="E10" s="36">
        <f t="shared" si="0"/>
        <v>75303</v>
      </c>
      <c r="F10" s="36">
        <f t="shared" si="1"/>
        <v>1506.06</v>
      </c>
      <c r="G10" s="36">
        <f t="shared" si="2"/>
        <v>6693.6</v>
      </c>
    </row>
    <row r="11" spans="1:7" ht="15">
      <c r="A11" s="32">
        <v>7</v>
      </c>
      <c r="B11" s="33">
        <v>141</v>
      </c>
      <c r="C11" s="34">
        <v>68410</v>
      </c>
      <c r="D11" s="35">
        <v>4241.42</v>
      </c>
      <c r="E11" s="36">
        <f t="shared" si="0"/>
        <v>61569</v>
      </c>
      <c r="F11" s="36">
        <f t="shared" si="1"/>
        <v>1231.38</v>
      </c>
      <c r="G11" s="36">
        <f t="shared" si="2"/>
        <v>5472.8</v>
      </c>
    </row>
    <row r="12" spans="1:7" ht="15">
      <c r="A12" s="32">
        <v>8</v>
      </c>
      <c r="B12" s="33">
        <v>142</v>
      </c>
      <c r="C12" s="34">
        <v>38190</v>
      </c>
      <c r="D12" s="35">
        <v>2367.78</v>
      </c>
      <c r="E12" s="36">
        <f t="shared" si="0"/>
        <v>34371</v>
      </c>
      <c r="F12" s="36">
        <f t="shared" si="1"/>
        <v>687.42</v>
      </c>
      <c r="G12" s="36">
        <f t="shared" si="2"/>
        <v>3055.2000000000003</v>
      </c>
    </row>
    <row r="13" spans="1:7" ht="15">
      <c r="A13" s="32">
        <v>9</v>
      </c>
      <c r="B13" s="33">
        <v>145</v>
      </c>
      <c r="C13" s="34">
        <v>61570</v>
      </c>
      <c r="D13" s="35">
        <v>3817.34</v>
      </c>
      <c r="E13" s="36">
        <f t="shared" si="0"/>
        <v>55413</v>
      </c>
      <c r="F13" s="36">
        <f t="shared" si="1"/>
        <v>1108.26</v>
      </c>
      <c r="G13" s="36">
        <f t="shared" si="2"/>
        <v>4925.6</v>
      </c>
    </row>
    <row r="14" spans="1:7" ht="15">
      <c r="A14" s="32">
        <v>10</v>
      </c>
      <c r="B14" s="33">
        <v>146</v>
      </c>
      <c r="C14" s="34">
        <v>91495</v>
      </c>
      <c r="D14" s="35">
        <v>5672.69</v>
      </c>
      <c r="E14" s="36">
        <f t="shared" si="0"/>
        <v>82345.5</v>
      </c>
      <c r="F14" s="36">
        <f t="shared" si="1"/>
        <v>1646.91</v>
      </c>
      <c r="G14" s="36">
        <f t="shared" si="2"/>
        <v>7319.599999999999</v>
      </c>
    </row>
    <row r="15" spans="1:7" ht="15">
      <c r="A15" s="32">
        <v>11</v>
      </c>
      <c r="B15" s="33">
        <v>147</v>
      </c>
      <c r="C15" s="34">
        <v>20070</v>
      </c>
      <c r="D15" s="35">
        <v>1244.34</v>
      </c>
      <c r="E15" s="36">
        <f t="shared" si="0"/>
        <v>18063</v>
      </c>
      <c r="F15" s="36">
        <f t="shared" si="1"/>
        <v>361.26</v>
      </c>
      <c r="G15" s="36">
        <f t="shared" si="2"/>
        <v>1605.6</v>
      </c>
    </row>
    <row r="16" spans="1:7" ht="15">
      <c r="A16" s="32">
        <v>12</v>
      </c>
      <c r="B16" s="33">
        <v>148</v>
      </c>
      <c r="C16" s="34">
        <v>43610</v>
      </c>
      <c r="D16" s="35">
        <v>2703.82</v>
      </c>
      <c r="E16" s="36">
        <f t="shared" si="0"/>
        <v>39249</v>
      </c>
      <c r="F16" s="36">
        <f t="shared" si="1"/>
        <v>784.98</v>
      </c>
      <c r="G16" s="36">
        <f t="shared" si="2"/>
        <v>3488.8</v>
      </c>
    </row>
    <row r="17" spans="1:7" s="42" customFormat="1" ht="15.75">
      <c r="A17" s="39" t="s">
        <v>20</v>
      </c>
      <c r="B17" s="40"/>
      <c r="C17" s="43">
        <f>SUM(C5:C16)</f>
        <v>871215</v>
      </c>
      <c r="D17" s="41">
        <f>SUM(D5:D16)</f>
        <v>54014.829999999994</v>
      </c>
      <c r="E17" s="44">
        <f>SUM(E5:E16)</f>
        <v>784093.5</v>
      </c>
      <c r="F17" s="44">
        <f t="shared" si="1"/>
        <v>15681.87</v>
      </c>
      <c r="G17" s="44">
        <f t="shared" si="2"/>
        <v>69696.7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G41" sqref="G41"/>
    </sheetView>
  </sheetViews>
  <sheetFormatPr defaultColWidth="9.140625" defaultRowHeight="12.75"/>
  <cols>
    <col min="1" max="1" width="13.421875" style="0" customWidth="1"/>
    <col min="2" max="2" width="5.57421875" style="0" customWidth="1"/>
    <col min="3" max="3" width="25.421875" style="58" customWidth="1"/>
    <col min="4" max="4" width="15.421875" style="0" bestFit="1" customWidth="1"/>
    <col min="5" max="5" width="15.421875" style="0" customWidth="1"/>
    <col min="6" max="6" width="17.140625" style="0" customWidth="1"/>
    <col min="7" max="7" width="16.57421875" style="0" customWidth="1"/>
  </cols>
  <sheetData>
    <row r="1" spans="1:7" ht="12.75">
      <c r="A1" s="15"/>
      <c r="B1" s="15"/>
      <c r="C1" s="53"/>
      <c r="D1" s="15"/>
      <c r="E1" s="15"/>
      <c r="F1" s="15"/>
      <c r="G1" s="15"/>
    </row>
    <row r="2" spans="3:7" ht="18">
      <c r="C2" s="15"/>
      <c r="D2" s="15"/>
      <c r="E2" s="54" t="s">
        <v>24</v>
      </c>
      <c r="F2" s="37"/>
      <c r="G2" s="37"/>
    </row>
    <row r="3" spans="1:7" ht="12.75">
      <c r="A3" s="15"/>
      <c r="B3" s="15"/>
      <c r="C3" s="53"/>
      <c r="D3" s="15"/>
      <c r="E3" s="15"/>
      <c r="F3" s="15"/>
      <c r="G3" s="15"/>
    </row>
    <row r="4" spans="1:7" ht="45">
      <c r="A4" s="17" t="s">
        <v>13</v>
      </c>
      <c r="B4" s="17" t="s">
        <v>14</v>
      </c>
      <c r="C4" s="55" t="s">
        <v>15</v>
      </c>
      <c r="D4" s="17" t="s">
        <v>16</v>
      </c>
      <c r="E4" s="17" t="s">
        <v>17</v>
      </c>
      <c r="F4" s="17" t="s">
        <v>9</v>
      </c>
      <c r="G4" s="17" t="s">
        <v>8</v>
      </c>
    </row>
    <row r="5" spans="1:7" ht="15">
      <c r="A5" s="32">
        <v>1</v>
      </c>
      <c r="B5" s="33">
        <v>1</v>
      </c>
      <c r="C5" s="56">
        <v>97940</v>
      </c>
      <c r="D5" s="35">
        <f>C5*0.062</f>
        <v>6072.28</v>
      </c>
      <c r="E5" s="36">
        <f>C5*0.9</f>
        <v>88146</v>
      </c>
      <c r="F5" s="36">
        <f>E5*0.02</f>
        <v>1762.92</v>
      </c>
      <c r="G5" s="36">
        <f>D5+F5</f>
        <v>7835.2</v>
      </c>
    </row>
    <row r="6" spans="1:7" ht="15">
      <c r="A6" s="32">
        <v>2</v>
      </c>
      <c r="B6" s="33">
        <v>2</v>
      </c>
      <c r="C6" s="56">
        <v>77060</v>
      </c>
      <c r="D6" s="35">
        <f aca="true" t="shared" si="0" ref="D6:D16">C6*0.062</f>
        <v>4777.72</v>
      </c>
      <c r="E6" s="36">
        <f aca="true" t="shared" si="1" ref="E6:E16">C6*0.9</f>
        <v>69354</v>
      </c>
      <c r="F6" s="36">
        <f aca="true" t="shared" si="2" ref="F6:F16">E6*0.02</f>
        <v>1387.08</v>
      </c>
      <c r="G6" s="36">
        <f aca="true" t="shared" si="3" ref="G6:G16">D6+F6</f>
        <v>6164.8</v>
      </c>
    </row>
    <row r="7" spans="1:7" ht="15">
      <c r="A7" s="32">
        <v>3</v>
      </c>
      <c r="B7" s="33">
        <v>3</v>
      </c>
      <c r="C7" s="56">
        <v>69900</v>
      </c>
      <c r="D7" s="35">
        <f t="shared" si="0"/>
        <v>4333.8</v>
      </c>
      <c r="E7" s="36">
        <f t="shared" si="1"/>
        <v>62910</v>
      </c>
      <c r="F7" s="36">
        <f t="shared" si="2"/>
        <v>1258.2</v>
      </c>
      <c r="G7" s="36">
        <f t="shared" si="3"/>
        <v>5592</v>
      </c>
    </row>
    <row r="8" spans="1:7" ht="15">
      <c r="A8" s="32">
        <v>4</v>
      </c>
      <c r="B8" s="33">
        <v>4</v>
      </c>
      <c r="C8" s="56">
        <v>99460</v>
      </c>
      <c r="D8" s="35">
        <f t="shared" si="0"/>
        <v>6166.5199999999995</v>
      </c>
      <c r="E8" s="36">
        <f t="shared" si="1"/>
        <v>89514</v>
      </c>
      <c r="F8" s="36">
        <f t="shared" si="2"/>
        <v>1790.28</v>
      </c>
      <c r="G8" s="36">
        <f t="shared" si="3"/>
        <v>7956.799999999999</v>
      </c>
    </row>
    <row r="9" spans="1:7" ht="15">
      <c r="A9" s="32">
        <v>5</v>
      </c>
      <c r="B9" s="33">
        <v>7</v>
      </c>
      <c r="C9" s="56">
        <v>67380</v>
      </c>
      <c r="D9" s="35">
        <f t="shared" si="0"/>
        <v>4177.56</v>
      </c>
      <c r="E9" s="36">
        <f t="shared" si="1"/>
        <v>60642</v>
      </c>
      <c r="F9" s="36">
        <f t="shared" si="2"/>
        <v>1212.84</v>
      </c>
      <c r="G9" s="36">
        <f t="shared" si="3"/>
        <v>5390.400000000001</v>
      </c>
    </row>
    <row r="10" spans="1:7" ht="15">
      <c r="A10" s="32">
        <v>6</v>
      </c>
      <c r="B10" s="33">
        <v>8</v>
      </c>
      <c r="C10" s="56">
        <v>93240</v>
      </c>
      <c r="D10" s="35">
        <f t="shared" si="0"/>
        <v>5780.88</v>
      </c>
      <c r="E10" s="36">
        <f t="shared" si="1"/>
        <v>83916</v>
      </c>
      <c r="F10" s="36">
        <f t="shared" si="2"/>
        <v>1678.32</v>
      </c>
      <c r="G10" s="36">
        <f t="shared" si="3"/>
        <v>7459.2</v>
      </c>
    </row>
    <row r="11" spans="1:7" ht="15">
      <c r="A11" s="32">
        <v>7</v>
      </c>
      <c r="B11" s="33">
        <v>9</v>
      </c>
      <c r="C11" s="56">
        <v>67810</v>
      </c>
      <c r="D11" s="35">
        <f t="shared" si="0"/>
        <v>4204.22</v>
      </c>
      <c r="E11" s="36">
        <f t="shared" si="1"/>
        <v>61029</v>
      </c>
      <c r="F11" s="36">
        <f t="shared" si="2"/>
        <v>1220.58</v>
      </c>
      <c r="G11" s="36">
        <f t="shared" si="3"/>
        <v>5424.8</v>
      </c>
    </row>
    <row r="12" spans="1:7" ht="15">
      <c r="A12" s="32">
        <v>8</v>
      </c>
      <c r="B12" s="33">
        <v>10</v>
      </c>
      <c r="C12" s="56">
        <v>43730</v>
      </c>
      <c r="D12" s="35">
        <f t="shared" si="0"/>
        <v>2711.2599999999998</v>
      </c>
      <c r="E12" s="36">
        <f t="shared" si="1"/>
        <v>39357</v>
      </c>
      <c r="F12" s="36">
        <f t="shared" si="2"/>
        <v>787.14</v>
      </c>
      <c r="G12" s="36">
        <f t="shared" si="3"/>
        <v>3498.3999999999996</v>
      </c>
    </row>
    <row r="13" spans="1:7" ht="15">
      <c r="A13" s="32">
        <v>9</v>
      </c>
      <c r="B13" s="33">
        <v>11</v>
      </c>
      <c r="C13" s="56">
        <v>73600</v>
      </c>
      <c r="D13" s="35">
        <f t="shared" si="0"/>
        <v>4563.2</v>
      </c>
      <c r="E13" s="36">
        <f t="shared" si="1"/>
        <v>66240</v>
      </c>
      <c r="F13" s="36">
        <f t="shared" si="2"/>
        <v>1324.8</v>
      </c>
      <c r="G13" s="36">
        <f t="shared" si="3"/>
        <v>5888</v>
      </c>
    </row>
    <row r="14" spans="1:7" ht="15">
      <c r="A14" s="32">
        <v>10</v>
      </c>
      <c r="B14" s="33">
        <v>12</v>
      </c>
      <c r="C14" s="56">
        <v>79060</v>
      </c>
      <c r="D14" s="35">
        <f t="shared" si="0"/>
        <v>4901.72</v>
      </c>
      <c r="E14" s="36">
        <f t="shared" si="1"/>
        <v>71154</v>
      </c>
      <c r="F14" s="36">
        <f t="shared" si="2"/>
        <v>1423.08</v>
      </c>
      <c r="G14" s="36">
        <f t="shared" si="3"/>
        <v>6324.8</v>
      </c>
    </row>
    <row r="15" spans="1:7" ht="15">
      <c r="A15" s="32">
        <v>11</v>
      </c>
      <c r="B15" s="33">
        <v>13</v>
      </c>
      <c r="C15" s="56">
        <v>67970</v>
      </c>
      <c r="D15" s="35">
        <f t="shared" si="0"/>
        <v>4214.14</v>
      </c>
      <c r="E15" s="36">
        <f t="shared" si="1"/>
        <v>61173</v>
      </c>
      <c r="F15" s="36">
        <f t="shared" si="2"/>
        <v>1223.46</v>
      </c>
      <c r="G15" s="36">
        <f t="shared" si="3"/>
        <v>5437.6</v>
      </c>
    </row>
    <row r="16" spans="1:7" ht="15">
      <c r="A16" s="32">
        <v>12</v>
      </c>
      <c r="B16" s="33">
        <v>14</v>
      </c>
      <c r="C16" s="56">
        <v>67930</v>
      </c>
      <c r="D16" s="35">
        <f t="shared" si="0"/>
        <v>4211.66</v>
      </c>
      <c r="E16" s="36">
        <f t="shared" si="1"/>
        <v>61137</v>
      </c>
      <c r="F16" s="36">
        <f t="shared" si="2"/>
        <v>1222.74</v>
      </c>
      <c r="G16" s="36">
        <f t="shared" si="3"/>
        <v>5434.4</v>
      </c>
    </row>
    <row r="17" spans="1:7" s="52" customFormat="1" ht="15.75">
      <c r="A17" s="49" t="s">
        <v>20</v>
      </c>
      <c r="B17" s="50"/>
      <c r="C17" s="57">
        <f>SUM(C5:C16)</f>
        <v>905080</v>
      </c>
      <c r="D17" s="51">
        <f>SUM(D5:D16)</f>
        <v>56114.96000000001</v>
      </c>
      <c r="E17" s="44">
        <f>SUM(E5:E16)</f>
        <v>814572</v>
      </c>
      <c r="F17" s="44">
        <f>E17*0.02</f>
        <v>16291.44</v>
      </c>
      <c r="G17" s="44">
        <f>D17+F17</f>
        <v>72406.40000000001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D5" sqref="D5"/>
    </sheetView>
  </sheetViews>
  <sheetFormatPr defaultColWidth="9.140625" defaultRowHeight="12.75"/>
  <cols>
    <col min="1" max="1" width="11.8515625" style="0" customWidth="1"/>
    <col min="2" max="2" width="6.8515625" style="0" customWidth="1"/>
    <col min="3" max="3" width="14.28125" style="0" customWidth="1"/>
    <col min="4" max="4" width="15.421875" style="0" bestFit="1" customWidth="1"/>
    <col min="5" max="5" width="19.8515625" style="0" customWidth="1"/>
    <col min="6" max="6" width="17.140625" style="0" customWidth="1"/>
    <col min="7" max="7" width="11.421875" style="0" bestFit="1" customWidth="1"/>
  </cols>
  <sheetData>
    <row r="1" spans="1:7" ht="12.75">
      <c r="A1" s="15"/>
      <c r="B1" s="15"/>
      <c r="C1" s="53"/>
      <c r="D1" s="15"/>
      <c r="E1" s="15"/>
      <c r="F1" s="15"/>
      <c r="G1" s="15"/>
    </row>
    <row r="2" spans="1:7" ht="18">
      <c r="A2" s="69" t="s">
        <v>28</v>
      </c>
      <c r="B2" s="70"/>
      <c r="C2" s="70"/>
      <c r="D2" s="70"/>
      <c r="E2" s="70"/>
      <c r="F2" s="70"/>
      <c r="G2" s="71"/>
    </row>
    <row r="3" spans="1:7" ht="12.75">
      <c r="A3" s="15"/>
      <c r="B3" s="15"/>
      <c r="C3" s="53"/>
      <c r="D3" s="15"/>
      <c r="E3" s="15"/>
      <c r="F3" s="15"/>
      <c r="G3" s="15"/>
    </row>
    <row r="4" spans="1:7" ht="45">
      <c r="A4" s="17" t="s">
        <v>13</v>
      </c>
      <c r="B4" s="17" t="s">
        <v>14</v>
      </c>
      <c r="C4" s="55" t="s">
        <v>15</v>
      </c>
      <c r="D4" s="60" t="s">
        <v>16</v>
      </c>
      <c r="E4" s="17" t="s">
        <v>17</v>
      </c>
      <c r="F4" s="17" t="s">
        <v>9</v>
      </c>
      <c r="G4" s="17" t="s">
        <v>8</v>
      </c>
    </row>
    <row r="5" spans="1:7" ht="15">
      <c r="A5" s="32">
        <v>1</v>
      </c>
      <c r="B5" s="33">
        <v>1</v>
      </c>
      <c r="C5" s="56">
        <v>46380</v>
      </c>
      <c r="D5" s="35">
        <f>C5*0.062</f>
        <v>2875.56</v>
      </c>
      <c r="E5" s="36">
        <f>C5*0.9</f>
        <v>41742</v>
      </c>
      <c r="F5" s="36">
        <f>E5*0.02</f>
        <v>834.84</v>
      </c>
      <c r="G5" s="36">
        <f>D5+F5</f>
        <v>3710.4</v>
      </c>
    </row>
    <row r="6" spans="1:7" ht="15">
      <c r="A6" s="32">
        <v>2</v>
      </c>
      <c r="B6" s="33">
        <v>2</v>
      </c>
      <c r="C6" s="56">
        <v>59560</v>
      </c>
      <c r="D6" s="35">
        <f aca="true" t="shared" si="0" ref="D6:D16">C6*0.062</f>
        <v>3692.72</v>
      </c>
      <c r="E6" s="36">
        <f aca="true" t="shared" si="1" ref="E6:E16">C6*0.9</f>
        <v>53604</v>
      </c>
      <c r="F6" s="36">
        <f aca="true" t="shared" si="2" ref="F6:F16">E6*0.02</f>
        <v>1072.08</v>
      </c>
      <c r="G6" s="36">
        <f aca="true" t="shared" si="3" ref="G6:G16">D6+F6</f>
        <v>4764.799999999999</v>
      </c>
    </row>
    <row r="7" spans="1:7" ht="15">
      <c r="A7" s="32">
        <v>3</v>
      </c>
      <c r="B7" s="33">
        <v>3</v>
      </c>
      <c r="C7" s="56">
        <v>84040</v>
      </c>
      <c r="D7" s="35">
        <f t="shared" si="0"/>
        <v>5210.48</v>
      </c>
      <c r="E7" s="36">
        <f t="shared" si="1"/>
        <v>75636</v>
      </c>
      <c r="F7" s="36">
        <f t="shared" si="2"/>
        <v>1512.72</v>
      </c>
      <c r="G7" s="36">
        <f t="shared" si="3"/>
        <v>6723.2</v>
      </c>
    </row>
    <row r="8" spans="1:7" ht="15">
      <c r="A8" s="32">
        <v>4</v>
      </c>
      <c r="B8" s="33">
        <v>4</v>
      </c>
      <c r="C8" s="56">
        <v>85250</v>
      </c>
      <c r="D8" s="35">
        <f t="shared" si="0"/>
        <v>5285.5</v>
      </c>
      <c r="E8" s="36">
        <f t="shared" si="1"/>
        <v>76725</v>
      </c>
      <c r="F8" s="36">
        <f t="shared" si="2"/>
        <v>1534.5</v>
      </c>
      <c r="G8" s="36">
        <f t="shared" si="3"/>
        <v>6820</v>
      </c>
    </row>
    <row r="9" spans="1:7" ht="15">
      <c r="A9" s="32">
        <v>5</v>
      </c>
      <c r="B9" s="33">
        <v>7</v>
      </c>
      <c r="C9" s="56">
        <v>102960</v>
      </c>
      <c r="D9" s="35">
        <f t="shared" si="0"/>
        <v>6383.5199999999995</v>
      </c>
      <c r="E9" s="36">
        <f t="shared" si="1"/>
        <v>92664</v>
      </c>
      <c r="F9" s="36">
        <f t="shared" si="2"/>
        <v>1853.28</v>
      </c>
      <c r="G9" s="36">
        <f t="shared" si="3"/>
        <v>8236.8</v>
      </c>
    </row>
    <row r="10" spans="1:7" ht="15">
      <c r="A10" s="32">
        <v>6</v>
      </c>
      <c r="B10" s="33">
        <v>8</v>
      </c>
      <c r="C10" s="56">
        <v>81550</v>
      </c>
      <c r="D10" s="35">
        <f t="shared" si="0"/>
        <v>5056.1</v>
      </c>
      <c r="E10" s="36">
        <f t="shared" si="1"/>
        <v>73395</v>
      </c>
      <c r="F10" s="36">
        <f t="shared" si="2"/>
        <v>1467.9</v>
      </c>
      <c r="G10" s="36">
        <f t="shared" si="3"/>
        <v>6524</v>
      </c>
    </row>
    <row r="11" spans="1:7" ht="15">
      <c r="A11" s="32">
        <v>7</v>
      </c>
      <c r="B11" s="33">
        <v>9</v>
      </c>
      <c r="C11" s="56">
        <v>66730</v>
      </c>
      <c r="D11" s="35">
        <f t="shared" si="0"/>
        <v>4137.26</v>
      </c>
      <c r="E11" s="36">
        <f t="shared" si="1"/>
        <v>60057</v>
      </c>
      <c r="F11" s="36">
        <f t="shared" si="2"/>
        <v>1201.14</v>
      </c>
      <c r="G11" s="36">
        <f t="shared" si="3"/>
        <v>5338.400000000001</v>
      </c>
    </row>
    <row r="12" spans="1:7" ht="15">
      <c r="A12" s="32">
        <v>8</v>
      </c>
      <c r="B12" s="33">
        <v>10</v>
      </c>
      <c r="C12" s="56">
        <v>58260</v>
      </c>
      <c r="D12" s="35">
        <f t="shared" si="0"/>
        <v>3612.12</v>
      </c>
      <c r="E12" s="36">
        <f t="shared" si="1"/>
        <v>52434</v>
      </c>
      <c r="F12" s="36">
        <f t="shared" si="2"/>
        <v>1048.68</v>
      </c>
      <c r="G12" s="36">
        <f t="shared" si="3"/>
        <v>4660.8</v>
      </c>
    </row>
    <row r="13" spans="1:7" ht="15">
      <c r="A13" s="32">
        <v>9</v>
      </c>
      <c r="B13" s="33">
        <v>11</v>
      </c>
      <c r="C13" s="56">
        <v>101390</v>
      </c>
      <c r="D13" s="35">
        <f t="shared" si="0"/>
        <v>6286.18</v>
      </c>
      <c r="E13" s="36">
        <f t="shared" si="1"/>
        <v>91251</v>
      </c>
      <c r="F13" s="36">
        <f t="shared" si="2"/>
        <v>1825.02</v>
      </c>
      <c r="G13" s="36">
        <f t="shared" si="3"/>
        <v>8111.200000000001</v>
      </c>
    </row>
    <row r="14" spans="1:7" ht="15">
      <c r="A14" s="32">
        <v>10</v>
      </c>
      <c r="B14" s="33">
        <v>12</v>
      </c>
      <c r="C14" s="56">
        <v>97250</v>
      </c>
      <c r="D14" s="35">
        <f t="shared" si="0"/>
        <v>6029.5</v>
      </c>
      <c r="E14" s="36">
        <f t="shared" si="1"/>
        <v>87525</v>
      </c>
      <c r="F14" s="36">
        <f t="shared" si="2"/>
        <v>1750.5</v>
      </c>
      <c r="G14" s="36">
        <f t="shared" si="3"/>
        <v>7780</v>
      </c>
    </row>
    <row r="15" spans="1:7" ht="15">
      <c r="A15" s="32">
        <v>11</v>
      </c>
      <c r="B15" s="33">
        <v>13</v>
      </c>
      <c r="C15" s="56">
        <v>91610</v>
      </c>
      <c r="D15" s="35">
        <f t="shared" si="0"/>
        <v>5679.82</v>
      </c>
      <c r="E15" s="36">
        <f t="shared" si="1"/>
        <v>82449</v>
      </c>
      <c r="F15" s="36">
        <f t="shared" si="2"/>
        <v>1648.98</v>
      </c>
      <c r="G15" s="36">
        <f t="shared" si="3"/>
        <v>7328.799999999999</v>
      </c>
    </row>
    <row r="16" spans="1:7" ht="15">
      <c r="A16" s="32">
        <v>12</v>
      </c>
      <c r="B16" s="33">
        <v>14</v>
      </c>
      <c r="C16" s="56">
        <v>99170</v>
      </c>
      <c r="D16" s="35">
        <f t="shared" si="0"/>
        <v>6148.54</v>
      </c>
      <c r="E16" s="36">
        <f t="shared" si="1"/>
        <v>89253</v>
      </c>
      <c r="F16" s="36">
        <f t="shared" si="2"/>
        <v>1785.06</v>
      </c>
      <c r="G16" s="36">
        <f t="shared" si="3"/>
        <v>7933.6</v>
      </c>
    </row>
    <row r="17" spans="1:9" ht="15.75">
      <c r="A17" s="49" t="s">
        <v>20</v>
      </c>
      <c r="B17" s="50"/>
      <c r="C17" s="57">
        <f>SUM(C5:C16)</f>
        <v>974150</v>
      </c>
      <c r="D17" s="51">
        <f>SUM(D5:D16)</f>
        <v>60397.3</v>
      </c>
      <c r="E17" s="44">
        <f>SUM(E5:E16)</f>
        <v>876735</v>
      </c>
      <c r="F17" s="44">
        <f>E17*0.02</f>
        <v>17534.7</v>
      </c>
      <c r="G17" s="44">
        <f>D17+F17</f>
        <v>77932</v>
      </c>
      <c r="I17" t="s">
        <v>26</v>
      </c>
    </row>
    <row r="18" ht="12.75">
      <c r="I18" s="61" t="s">
        <v>27</v>
      </c>
    </row>
  </sheetData>
  <mergeCells count="1">
    <mergeCell ref="A2:G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F24" sqref="F24"/>
    </sheetView>
  </sheetViews>
  <sheetFormatPr defaultColWidth="9.140625" defaultRowHeight="12.75"/>
  <cols>
    <col min="1" max="1" width="12.28125" style="0" customWidth="1"/>
    <col min="3" max="3" width="19.421875" style="0" customWidth="1"/>
    <col min="4" max="4" width="21.140625" style="0" customWidth="1"/>
    <col min="5" max="5" width="17.7109375" style="0" customWidth="1"/>
    <col min="6" max="6" width="18.7109375" style="0" customWidth="1"/>
    <col min="7" max="7" width="13.7109375" style="0" customWidth="1"/>
  </cols>
  <sheetData>
    <row r="1" spans="1:7" ht="15">
      <c r="A1" s="64"/>
      <c r="B1" s="64"/>
      <c r="C1" s="65"/>
      <c r="D1" s="64"/>
      <c r="E1" s="64"/>
      <c r="F1" s="64"/>
      <c r="G1" s="64"/>
    </row>
    <row r="2" spans="1:7" ht="15.75">
      <c r="A2" s="72" t="s">
        <v>30</v>
      </c>
      <c r="B2" s="73"/>
      <c r="C2" s="73"/>
      <c r="D2" s="73"/>
      <c r="E2" s="73"/>
      <c r="F2" s="73"/>
      <c r="G2" s="74"/>
    </row>
    <row r="3" spans="1:7" ht="15">
      <c r="A3" s="64"/>
      <c r="B3" s="64"/>
      <c r="C3" s="65"/>
      <c r="D3" s="64"/>
      <c r="E3" s="64"/>
      <c r="F3" s="64"/>
      <c r="G3" s="64"/>
    </row>
    <row r="4" spans="1:7" ht="45">
      <c r="A4" s="17" t="s">
        <v>13</v>
      </c>
      <c r="B4" s="17" t="s">
        <v>14</v>
      </c>
      <c r="C4" s="55" t="s">
        <v>15</v>
      </c>
      <c r="D4" s="17" t="s">
        <v>16</v>
      </c>
      <c r="E4" s="17" t="s">
        <v>17</v>
      </c>
      <c r="F4" s="17" t="s">
        <v>9</v>
      </c>
      <c r="G4" s="17" t="s">
        <v>8</v>
      </c>
    </row>
    <row r="5" spans="1:7" ht="15">
      <c r="A5" s="32">
        <v>1</v>
      </c>
      <c r="B5" s="33">
        <v>30</v>
      </c>
      <c r="C5" s="66">
        <v>87840</v>
      </c>
      <c r="D5" s="62">
        <f>C5*0.062</f>
        <v>5446.08</v>
      </c>
      <c r="E5" s="36">
        <f>C5*0.9</f>
        <v>79056</v>
      </c>
      <c r="F5" s="36">
        <f>E5*0.02</f>
        <v>1581.1200000000001</v>
      </c>
      <c r="G5" s="36">
        <f>D5+F5</f>
        <v>7027.2</v>
      </c>
    </row>
    <row r="6" spans="1:7" ht="15">
      <c r="A6" s="32">
        <v>2</v>
      </c>
      <c r="B6" s="33">
        <v>31</v>
      </c>
      <c r="C6" s="66">
        <v>70340</v>
      </c>
      <c r="D6" s="62">
        <f aca="true" t="shared" si="0" ref="D6:D16">C6*0.062</f>
        <v>4361.08</v>
      </c>
      <c r="E6" s="36">
        <f aca="true" t="shared" si="1" ref="E6:E16">C6*0.9</f>
        <v>63306</v>
      </c>
      <c r="F6" s="36">
        <f aca="true" t="shared" si="2" ref="F6:F16">E6*0.02</f>
        <v>1266.1200000000001</v>
      </c>
      <c r="G6" s="36">
        <f aca="true" t="shared" si="3" ref="G6:G16">D6+F6</f>
        <v>5627.2</v>
      </c>
    </row>
    <row r="7" spans="1:7" ht="15">
      <c r="A7" s="32">
        <v>3</v>
      </c>
      <c r="B7" s="33">
        <v>32</v>
      </c>
      <c r="C7" s="66">
        <v>87070</v>
      </c>
      <c r="D7" s="62">
        <f t="shared" si="0"/>
        <v>5398.34</v>
      </c>
      <c r="E7" s="36">
        <f t="shared" si="1"/>
        <v>78363</v>
      </c>
      <c r="F7" s="36">
        <f t="shared" si="2"/>
        <v>1567.26</v>
      </c>
      <c r="G7" s="36">
        <f t="shared" si="3"/>
        <v>6965.6</v>
      </c>
    </row>
    <row r="8" spans="1:7" ht="15">
      <c r="A8" s="32">
        <v>4</v>
      </c>
      <c r="B8" s="33">
        <v>33</v>
      </c>
      <c r="C8" s="66">
        <v>75960</v>
      </c>
      <c r="D8" s="62">
        <f t="shared" si="0"/>
        <v>4709.5199999999995</v>
      </c>
      <c r="E8" s="36">
        <f t="shared" si="1"/>
        <v>68364</v>
      </c>
      <c r="F8" s="36">
        <f t="shared" si="2"/>
        <v>1367.28</v>
      </c>
      <c r="G8" s="36">
        <f t="shared" si="3"/>
        <v>6076.799999999999</v>
      </c>
    </row>
    <row r="9" spans="1:7" ht="15">
      <c r="A9" s="32">
        <v>5</v>
      </c>
      <c r="B9" s="33">
        <v>36</v>
      </c>
      <c r="C9" s="66">
        <v>74580</v>
      </c>
      <c r="D9" s="62">
        <f t="shared" si="0"/>
        <v>4623.96</v>
      </c>
      <c r="E9" s="36">
        <f t="shared" si="1"/>
        <v>67122</v>
      </c>
      <c r="F9" s="36">
        <f t="shared" si="2"/>
        <v>1342.44</v>
      </c>
      <c r="G9" s="36">
        <f t="shared" si="3"/>
        <v>5966.4</v>
      </c>
    </row>
    <row r="10" spans="1:7" ht="15">
      <c r="A10" s="32">
        <v>6</v>
      </c>
      <c r="B10" s="33">
        <v>38</v>
      </c>
      <c r="C10" s="66">
        <v>66020</v>
      </c>
      <c r="D10" s="62">
        <f t="shared" si="0"/>
        <v>4093.24</v>
      </c>
      <c r="E10" s="36">
        <f t="shared" si="1"/>
        <v>59418</v>
      </c>
      <c r="F10" s="36">
        <f t="shared" si="2"/>
        <v>1188.3600000000001</v>
      </c>
      <c r="G10" s="36">
        <f t="shared" si="3"/>
        <v>5281.6</v>
      </c>
    </row>
    <row r="11" spans="1:7" ht="15">
      <c r="A11" s="32">
        <v>7</v>
      </c>
      <c r="B11" s="33">
        <v>39</v>
      </c>
      <c r="C11" s="66">
        <v>59430</v>
      </c>
      <c r="D11" s="62">
        <f t="shared" si="0"/>
        <v>3684.66</v>
      </c>
      <c r="E11" s="36">
        <f t="shared" si="1"/>
        <v>53487</v>
      </c>
      <c r="F11" s="36">
        <f t="shared" si="2"/>
        <v>1069.74</v>
      </c>
      <c r="G11" s="36">
        <f t="shared" si="3"/>
        <v>4754.4</v>
      </c>
    </row>
    <row r="12" spans="1:7" ht="15">
      <c r="A12" s="32">
        <v>8</v>
      </c>
      <c r="B12" s="33">
        <v>40</v>
      </c>
      <c r="C12" s="66">
        <v>48160</v>
      </c>
      <c r="D12" s="62">
        <f t="shared" si="0"/>
        <v>2985.92</v>
      </c>
      <c r="E12" s="36">
        <f t="shared" si="1"/>
        <v>43344</v>
      </c>
      <c r="F12" s="36">
        <f t="shared" si="2"/>
        <v>866.88</v>
      </c>
      <c r="G12" s="36">
        <f t="shared" si="3"/>
        <v>3852.8</v>
      </c>
    </row>
    <row r="13" spans="1:7" ht="15">
      <c r="A13" s="32">
        <v>9</v>
      </c>
      <c r="B13" s="33">
        <v>41</v>
      </c>
      <c r="C13" s="66">
        <v>105920</v>
      </c>
      <c r="D13" s="62">
        <f t="shared" si="0"/>
        <v>6567.04</v>
      </c>
      <c r="E13" s="36">
        <f t="shared" si="1"/>
        <v>95328</v>
      </c>
      <c r="F13" s="36">
        <f t="shared" si="2"/>
        <v>1906.56</v>
      </c>
      <c r="G13" s="36">
        <f t="shared" si="3"/>
        <v>8473.6</v>
      </c>
    </row>
    <row r="14" spans="1:7" ht="15">
      <c r="A14" s="32">
        <v>10</v>
      </c>
      <c r="B14" s="33">
        <v>42</v>
      </c>
      <c r="C14" s="66">
        <v>78870</v>
      </c>
      <c r="D14" s="62">
        <f t="shared" si="0"/>
        <v>4889.94</v>
      </c>
      <c r="E14" s="36">
        <f t="shared" si="1"/>
        <v>70983</v>
      </c>
      <c r="F14" s="36">
        <f t="shared" si="2"/>
        <v>1419.66</v>
      </c>
      <c r="G14" s="36">
        <f t="shared" si="3"/>
        <v>6309.599999999999</v>
      </c>
    </row>
    <row r="15" spans="1:7" ht="15">
      <c r="A15" s="32">
        <v>11</v>
      </c>
      <c r="B15" s="33">
        <v>43</v>
      </c>
      <c r="C15" s="66">
        <v>94470</v>
      </c>
      <c r="D15" s="62">
        <f t="shared" si="0"/>
        <v>5857.14</v>
      </c>
      <c r="E15" s="36">
        <f t="shared" si="1"/>
        <v>85023</v>
      </c>
      <c r="F15" s="36">
        <f t="shared" si="2"/>
        <v>1700.46</v>
      </c>
      <c r="G15" s="36">
        <f t="shared" si="3"/>
        <v>7557.6</v>
      </c>
    </row>
    <row r="16" spans="1:7" ht="15">
      <c r="A16" s="32">
        <v>12</v>
      </c>
      <c r="B16" s="33">
        <v>44</v>
      </c>
      <c r="C16" s="66">
        <v>85770</v>
      </c>
      <c r="D16" s="62">
        <f t="shared" si="0"/>
        <v>5317.74</v>
      </c>
      <c r="E16" s="36">
        <f t="shared" si="1"/>
        <v>77193</v>
      </c>
      <c r="F16" s="36">
        <f t="shared" si="2"/>
        <v>1543.8600000000001</v>
      </c>
      <c r="G16" s="36">
        <f t="shared" si="3"/>
        <v>6861.6</v>
      </c>
    </row>
    <row r="17" spans="1:7" ht="15.75">
      <c r="A17" s="49" t="s">
        <v>20</v>
      </c>
      <c r="B17" s="50"/>
      <c r="C17" s="57">
        <f>SUM(C5:C16)</f>
        <v>934430</v>
      </c>
      <c r="D17" s="63">
        <f>SUM(D5:D16)</f>
        <v>57934.66</v>
      </c>
      <c r="E17" s="44">
        <f>SUM(E5:E16)</f>
        <v>840987</v>
      </c>
      <c r="F17" s="44">
        <f>E17*0.02</f>
        <v>16819.74</v>
      </c>
      <c r="G17" s="44">
        <f>D17+F17</f>
        <v>74754.40000000001</v>
      </c>
    </row>
  </sheetData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I33" sqref="I33"/>
    </sheetView>
  </sheetViews>
  <sheetFormatPr defaultColWidth="9.140625" defaultRowHeight="12.75"/>
  <cols>
    <col min="1" max="1" width="11.57421875" style="0" customWidth="1"/>
    <col min="3" max="3" width="12.28125" style="0" customWidth="1"/>
    <col min="4" max="4" width="20.421875" style="0" customWidth="1"/>
    <col min="5" max="5" width="18.00390625" style="0" customWidth="1"/>
    <col min="6" max="6" width="16.28125" style="0" customWidth="1"/>
    <col min="7" max="7" width="23.421875" style="0" customWidth="1"/>
  </cols>
  <sheetData>
    <row r="1" spans="1:7" ht="12.75">
      <c r="A1" s="15"/>
      <c r="B1" s="15"/>
      <c r="C1" s="53"/>
      <c r="D1" s="15"/>
      <c r="E1" s="15"/>
      <c r="F1" s="15"/>
      <c r="G1" s="15"/>
    </row>
    <row r="2" spans="1:7" ht="18">
      <c r="A2" s="69" t="s">
        <v>29</v>
      </c>
      <c r="B2" s="70"/>
      <c r="C2" s="70"/>
      <c r="D2" s="70"/>
      <c r="E2" s="70"/>
      <c r="F2" s="70"/>
      <c r="G2" s="71"/>
    </row>
    <row r="3" spans="1:7" ht="12.75">
      <c r="A3" s="15"/>
      <c r="B3" s="15"/>
      <c r="C3" s="53"/>
      <c r="D3" s="15"/>
      <c r="E3" s="15"/>
      <c r="F3" s="15"/>
      <c r="G3" s="15"/>
    </row>
    <row r="4" spans="1:7" ht="60">
      <c r="A4" s="17" t="s">
        <v>13</v>
      </c>
      <c r="B4" s="17" t="s">
        <v>14</v>
      </c>
      <c r="C4" s="55" t="s">
        <v>15</v>
      </c>
      <c r="D4" s="17" t="s">
        <v>16</v>
      </c>
      <c r="E4" s="17" t="s">
        <v>17</v>
      </c>
      <c r="F4" s="17" t="s">
        <v>9</v>
      </c>
      <c r="G4" s="17" t="s">
        <v>8</v>
      </c>
    </row>
    <row r="5" spans="1:7" ht="15">
      <c r="A5" s="32">
        <v>1</v>
      </c>
      <c r="B5" s="33">
        <v>45</v>
      </c>
      <c r="C5" s="59">
        <v>100220</v>
      </c>
      <c r="D5" s="62">
        <f>C5*0.062</f>
        <v>6213.64</v>
      </c>
      <c r="E5" s="36">
        <f>C5*90%</f>
        <v>90198</v>
      </c>
      <c r="F5" s="36">
        <f>E5*0.02</f>
        <v>1803.96</v>
      </c>
      <c r="G5" s="36">
        <f>D5+F5</f>
        <v>8017.6</v>
      </c>
    </row>
    <row r="6" spans="1:7" ht="15">
      <c r="A6" s="32">
        <v>2</v>
      </c>
      <c r="B6" s="33">
        <v>46</v>
      </c>
      <c r="C6" s="59">
        <v>94120</v>
      </c>
      <c r="D6" s="62">
        <f aca="true" t="shared" si="0" ref="D6:D16">C6*0.062</f>
        <v>5835.44</v>
      </c>
      <c r="E6" s="36">
        <f aca="true" t="shared" si="1" ref="E6:E16">C6*90%</f>
        <v>84708</v>
      </c>
      <c r="F6" s="36">
        <f aca="true" t="shared" si="2" ref="F6:F16">E6*0.02</f>
        <v>1694.16</v>
      </c>
      <c r="G6" s="36">
        <f aca="true" t="shared" si="3" ref="G6:G16">D6+F6</f>
        <v>7529.599999999999</v>
      </c>
    </row>
    <row r="7" spans="1:7" ht="15">
      <c r="A7" s="32">
        <v>3</v>
      </c>
      <c r="B7" s="33">
        <v>47</v>
      </c>
      <c r="C7" s="59">
        <v>92210</v>
      </c>
      <c r="D7" s="62">
        <f t="shared" si="0"/>
        <v>5717.0199999999995</v>
      </c>
      <c r="E7" s="36">
        <f t="shared" si="1"/>
        <v>82989</v>
      </c>
      <c r="F7" s="36">
        <f t="shared" si="2"/>
        <v>1659.78</v>
      </c>
      <c r="G7" s="36">
        <f t="shared" si="3"/>
        <v>7376.799999999999</v>
      </c>
    </row>
    <row r="8" spans="1:7" ht="15">
      <c r="A8" s="32">
        <v>4</v>
      </c>
      <c r="B8" s="33">
        <v>48</v>
      </c>
      <c r="C8" s="59">
        <v>81420</v>
      </c>
      <c r="D8" s="62">
        <f t="shared" si="0"/>
        <v>5048.04</v>
      </c>
      <c r="E8" s="36">
        <f t="shared" si="1"/>
        <v>73278</v>
      </c>
      <c r="F8" s="36">
        <f t="shared" si="2"/>
        <v>1465.56</v>
      </c>
      <c r="G8" s="36">
        <f t="shared" si="3"/>
        <v>6513.6</v>
      </c>
    </row>
    <row r="9" spans="1:7" ht="15">
      <c r="A9" s="32">
        <v>5</v>
      </c>
      <c r="B9" s="33">
        <v>49</v>
      </c>
      <c r="C9" s="59">
        <v>83380</v>
      </c>
      <c r="D9" s="62">
        <f t="shared" si="0"/>
        <v>5169.56</v>
      </c>
      <c r="E9" s="36">
        <f t="shared" si="1"/>
        <v>75042</v>
      </c>
      <c r="F9" s="36">
        <f t="shared" si="2"/>
        <v>1500.84</v>
      </c>
      <c r="G9" s="36">
        <f t="shared" si="3"/>
        <v>6670.400000000001</v>
      </c>
    </row>
    <row r="10" spans="1:7" ht="15">
      <c r="A10" s="32">
        <v>6</v>
      </c>
      <c r="B10" s="33">
        <v>50</v>
      </c>
      <c r="C10" s="59">
        <v>73620</v>
      </c>
      <c r="D10" s="62">
        <f t="shared" si="0"/>
        <v>4564.44</v>
      </c>
      <c r="E10" s="36">
        <f t="shared" si="1"/>
        <v>66258</v>
      </c>
      <c r="F10" s="36">
        <f t="shared" si="2"/>
        <v>1325.16</v>
      </c>
      <c r="G10" s="36">
        <f t="shared" si="3"/>
        <v>5889.599999999999</v>
      </c>
    </row>
    <row r="11" spans="1:7" ht="15">
      <c r="A11" s="32">
        <v>7</v>
      </c>
      <c r="B11" s="33">
        <v>51</v>
      </c>
      <c r="C11" s="59">
        <v>64720</v>
      </c>
      <c r="D11" s="62">
        <f t="shared" si="0"/>
        <v>4012.64</v>
      </c>
      <c r="E11" s="36">
        <f t="shared" si="1"/>
        <v>58248</v>
      </c>
      <c r="F11" s="36">
        <f t="shared" si="2"/>
        <v>1164.96</v>
      </c>
      <c r="G11" s="36">
        <f t="shared" si="3"/>
        <v>5177.6</v>
      </c>
    </row>
    <row r="12" spans="1:7" ht="15">
      <c r="A12" s="32">
        <v>8</v>
      </c>
      <c r="B12" s="33">
        <v>52</v>
      </c>
      <c r="C12" s="59">
        <v>66810</v>
      </c>
      <c r="D12" s="62">
        <f t="shared" si="0"/>
        <v>4142.22</v>
      </c>
      <c r="E12" s="36">
        <f t="shared" si="1"/>
        <v>60129</v>
      </c>
      <c r="F12" s="36">
        <f t="shared" si="2"/>
        <v>1202.58</v>
      </c>
      <c r="G12" s="36">
        <f t="shared" si="3"/>
        <v>5344.8</v>
      </c>
    </row>
    <row r="13" spans="1:7" ht="15">
      <c r="A13" s="32">
        <v>9</v>
      </c>
      <c r="B13" s="33">
        <v>53</v>
      </c>
      <c r="C13" s="59">
        <v>119140</v>
      </c>
      <c r="D13" s="62">
        <f t="shared" si="0"/>
        <v>7386.68</v>
      </c>
      <c r="E13" s="36">
        <f t="shared" si="1"/>
        <v>107226</v>
      </c>
      <c r="F13" s="36">
        <f t="shared" si="2"/>
        <v>2144.52</v>
      </c>
      <c r="G13" s="36">
        <f t="shared" si="3"/>
        <v>9531.2</v>
      </c>
    </row>
    <row r="14" spans="1:7" ht="15">
      <c r="A14" s="32">
        <v>10</v>
      </c>
      <c r="B14" s="33">
        <v>54</v>
      </c>
      <c r="C14" s="59">
        <v>99910</v>
      </c>
      <c r="D14" s="62">
        <f t="shared" si="0"/>
        <v>6194.42</v>
      </c>
      <c r="E14" s="36">
        <f t="shared" si="1"/>
        <v>89919</v>
      </c>
      <c r="F14" s="36">
        <f t="shared" si="2"/>
        <v>1798.38</v>
      </c>
      <c r="G14" s="36">
        <f t="shared" si="3"/>
        <v>7992.8</v>
      </c>
    </row>
    <row r="15" spans="1:7" ht="15">
      <c r="A15" s="32">
        <v>11</v>
      </c>
      <c r="B15" s="33">
        <v>55</v>
      </c>
      <c r="C15" s="59">
        <v>78860</v>
      </c>
      <c r="D15" s="62">
        <f t="shared" si="0"/>
        <v>4889.32</v>
      </c>
      <c r="E15" s="36">
        <f t="shared" si="1"/>
        <v>70974</v>
      </c>
      <c r="F15" s="36">
        <f t="shared" si="2"/>
        <v>1419.48</v>
      </c>
      <c r="G15" s="36">
        <f t="shared" si="3"/>
        <v>6308.799999999999</v>
      </c>
    </row>
    <row r="16" spans="1:7" ht="15">
      <c r="A16" s="32">
        <v>12</v>
      </c>
      <c r="B16" s="33">
        <v>56</v>
      </c>
      <c r="C16" s="59">
        <v>73390</v>
      </c>
      <c r="D16" s="62">
        <f t="shared" si="0"/>
        <v>4550.18</v>
      </c>
      <c r="E16" s="36">
        <f t="shared" si="1"/>
        <v>66051</v>
      </c>
      <c r="F16" s="36">
        <f t="shared" si="2"/>
        <v>1321.02</v>
      </c>
      <c r="G16" s="36">
        <f t="shared" si="3"/>
        <v>5871.200000000001</v>
      </c>
    </row>
    <row r="17" spans="1:7" ht="15.75">
      <c r="A17" s="49" t="s">
        <v>20</v>
      </c>
      <c r="B17" s="50"/>
      <c r="C17" s="57">
        <f>SUM(C5:C16)</f>
        <v>1027800</v>
      </c>
      <c r="D17" s="63">
        <f>SUM(D5:D16)</f>
        <v>63723.6</v>
      </c>
      <c r="E17" s="44">
        <f>SUM(E5:E16)</f>
        <v>925020</v>
      </c>
      <c r="F17" s="44">
        <f>E17*0.02</f>
        <v>18500.4</v>
      </c>
      <c r="G17" s="44">
        <f>D17+F17</f>
        <v>82224</v>
      </c>
    </row>
  </sheetData>
  <mergeCells count="1">
    <mergeCell ref="A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</cp:lastModifiedBy>
  <cp:lastPrinted>2015-02-26T10:07:27Z</cp:lastPrinted>
  <dcterms:created xsi:type="dcterms:W3CDTF">1997-01-24T12:53:32Z</dcterms:created>
  <dcterms:modified xsi:type="dcterms:W3CDTF">2017-08-14T07:20:57Z</dcterms:modified>
  <cp:category/>
  <cp:version/>
  <cp:contentType/>
  <cp:contentStatus/>
</cp:coreProperties>
</file>